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135" windowWidth="9420" windowHeight="4500" activeTab="3"/>
  </bookViews>
  <sheets>
    <sheet name="Městské obvody" sheetId="2" r:id="rId1"/>
    <sheet name="Městské obvody - zjednodušená" sheetId="1" r:id="rId2"/>
    <sheet name="Obce" sheetId="4" r:id="rId3"/>
    <sheet name="Obce - zjednodušená" sheetId="3" r:id="rId4"/>
    <sheet name="List1" sheetId="5" r:id="rId5"/>
  </sheets>
  <calcPr calcId="145621"/>
</workbook>
</file>

<file path=xl/calcChain.xml><?xml version="1.0" encoding="utf-8"?>
<calcChain xmlns="http://schemas.openxmlformats.org/spreadsheetml/2006/main">
  <c r="D29" i="1" l="1"/>
  <c r="M18" i="4" l="1"/>
  <c r="M17" i="4"/>
  <c r="M16" i="4"/>
  <c r="M15" i="4"/>
  <c r="M14" i="4"/>
  <c r="M13" i="4"/>
  <c r="M12" i="4"/>
  <c r="M11" i="4"/>
  <c r="M10" i="4"/>
  <c r="M9" i="4"/>
  <c r="M8" i="4"/>
  <c r="M7" i="4"/>
  <c r="M28" i="2" l="1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6" i="2"/>
  <c r="M8" i="2"/>
  <c r="M7" i="2"/>
  <c r="N6" i="2" l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B6" i="1" l="1"/>
  <c r="F29" i="2"/>
  <c r="N29" i="2" s="1"/>
  <c r="L29" i="2"/>
  <c r="B6" i="3"/>
  <c r="B7" i="1"/>
  <c r="F6" i="3"/>
  <c r="F7" i="3"/>
  <c r="F8" i="3"/>
  <c r="F9" i="3"/>
  <c r="F10" i="3"/>
  <c r="F11" i="3"/>
  <c r="F12" i="3"/>
  <c r="F13" i="3"/>
  <c r="F14" i="3"/>
  <c r="F15" i="3"/>
  <c r="F16" i="3"/>
  <c r="F17" i="3"/>
  <c r="F19" i="4"/>
  <c r="L19" i="4"/>
  <c r="E29" i="1"/>
  <c r="E18" i="3"/>
  <c r="B7" i="3"/>
  <c r="B8" i="3"/>
  <c r="B9" i="3"/>
  <c r="B10" i="3"/>
  <c r="B11" i="3"/>
  <c r="B12" i="3"/>
  <c r="B13" i="3"/>
  <c r="B14" i="3"/>
  <c r="B15" i="3"/>
  <c r="B16" i="3"/>
  <c r="B17" i="3"/>
  <c r="D18" i="3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C2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6" i="1"/>
  <c r="E29" i="2"/>
  <c r="G29" i="2"/>
  <c r="H29" i="2"/>
  <c r="I29" i="2"/>
  <c r="J29" i="2"/>
  <c r="K29" i="2"/>
  <c r="N8" i="4"/>
  <c r="N9" i="4"/>
  <c r="N10" i="4"/>
  <c r="N11" i="4"/>
  <c r="N12" i="4"/>
  <c r="N13" i="4"/>
  <c r="N14" i="4"/>
  <c r="N15" i="4"/>
  <c r="N16" i="4"/>
  <c r="N17" i="4"/>
  <c r="N18" i="4"/>
  <c r="N7" i="4"/>
  <c r="M19" i="4"/>
  <c r="K19" i="4"/>
  <c r="J19" i="4"/>
  <c r="I19" i="4"/>
  <c r="H19" i="4"/>
  <c r="G19" i="4"/>
  <c r="E19" i="4"/>
  <c r="D19" i="4"/>
  <c r="C19" i="4"/>
  <c r="B19" i="4"/>
  <c r="D29" i="2"/>
  <c r="C29" i="2"/>
  <c r="B29" i="2"/>
  <c r="C18" i="3"/>
  <c r="F18" i="3"/>
  <c r="N19" i="4" l="1"/>
  <c r="B29" i="1"/>
  <c r="F29" i="1"/>
  <c r="B18" i="3"/>
  <c r="M29" i="2"/>
</calcChain>
</file>

<file path=xl/sharedStrings.xml><?xml version="1.0" encoding="utf-8"?>
<sst xmlns="http://schemas.openxmlformats.org/spreadsheetml/2006/main" count="157" uniqueCount="111">
  <si>
    <t>POČET OBYVATEL PŘIHLÁŠENÝCH K POBYTU V OBCÍCH SPRÁVNÍHO</t>
  </si>
  <si>
    <t>občané</t>
  </si>
  <si>
    <t>celkem</t>
  </si>
  <si>
    <t xml:space="preserve"> OBCE</t>
  </si>
  <si>
    <t>mladší</t>
  </si>
  <si>
    <t>od</t>
  </si>
  <si>
    <t>cizinci</t>
  </si>
  <si>
    <t>15 let</t>
  </si>
  <si>
    <t>občanů</t>
  </si>
  <si>
    <t>obyvatel</t>
  </si>
  <si>
    <t xml:space="preserve"> Čavisov</t>
  </si>
  <si>
    <t xml:space="preserve"> Dolní Lhota</t>
  </si>
  <si>
    <t xml:space="preserve"> Horní Lhota</t>
  </si>
  <si>
    <t xml:space="preserve"> Klimkovice</t>
  </si>
  <si>
    <t xml:space="preserve"> Olbramice</t>
  </si>
  <si>
    <t xml:space="preserve"> Stará Ves nad Ondřejnicí</t>
  </si>
  <si>
    <t xml:space="preserve"> Šenov</t>
  </si>
  <si>
    <t xml:space="preserve"> Václavovice</t>
  </si>
  <si>
    <t xml:space="preserve"> Velká Polom</t>
  </si>
  <si>
    <t xml:space="preserve"> Vratimov </t>
  </si>
  <si>
    <t xml:space="preserve"> Vřesina</t>
  </si>
  <si>
    <t xml:space="preserve"> Zbyslavice</t>
  </si>
  <si>
    <t xml:space="preserve"> Celkem</t>
  </si>
  <si>
    <t xml:space="preserve"> Název městského obvodu Ostrava</t>
  </si>
  <si>
    <t>Občané ČR</t>
  </si>
  <si>
    <t>Muži 15+</t>
  </si>
  <si>
    <t>Ženy 15+</t>
  </si>
  <si>
    <t>Celkem</t>
  </si>
  <si>
    <t>Hošťálkovice</t>
  </si>
  <si>
    <t>Hrabová</t>
  </si>
  <si>
    <t>Krásné Pole</t>
  </si>
  <si>
    <t>Lhotka</t>
  </si>
  <si>
    <t>Mariánské Hory a Hulváky</t>
  </si>
  <si>
    <t>Martinov</t>
  </si>
  <si>
    <t>Michálkovice</t>
  </si>
  <si>
    <t>Moravská Ostrava a Přívoz</t>
  </si>
  <si>
    <t>Nová Bělá</t>
  </si>
  <si>
    <t>Nová Ves</t>
  </si>
  <si>
    <t>Ostrava-Jih</t>
  </si>
  <si>
    <t>Petřkovice</t>
  </si>
  <si>
    <t>Plesná</t>
  </si>
  <si>
    <t>Polanka nad Odrou</t>
  </si>
  <si>
    <t>Poruba</t>
  </si>
  <si>
    <t>Proskovice</t>
  </si>
  <si>
    <t>Pustkovec</t>
  </si>
  <si>
    <t>Radvanice a Bartovice</t>
  </si>
  <si>
    <t>Slezská Ostrava</t>
  </si>
  <si>
    <t>Stará Bělá</t>
  </si>
  <si>
    <t>Svinov</t>
  </si>
  <si>
    <t>Třebovice</t>
  </si>
  <si>
    <t>Vítkovice</t>
  </si>
  <si>
    <t>CELKEM OSTRAVA</t>
  </si>
  <si>
    <t>Vysvětlivky</t>
  </si>
  <si>
    <t>15+ … počet osob starších 15 let</t>
  </si>
  <si>
    <t>Čavisov</t>
  </si>
  <si>
    <t>Dolní Lhota</t>
  </si>
  <si>
    <t>Horní Lhota</t>
  </si>
  <si>
    <t>Klimkovice</t>
  </si>
  <si>
    <t>Olbramice</t>
  </si>
  <si>
    <t>Šenov</t>
  </si>
  <si>
    <t>Václavovice</t>
  </si>
  <si>
    <t>Velká Polom</t>
  </si>
  <si>
    <t>Vratimov</t>
  </si>
  <si>
    <t>Vřesina</t>
  </si>
  <si>
    <t>Zbyslavice</t>
  </si>
  <si>
    <t>CELKEM OBCE</t>
  </si>
  <si>
    <t>Cizinci (včetně EU i ne EU)</t>
  </si>
  <si>
    <t>Muži</t>
  </si>
  <si>
    <t>Ženy</t>
  </si>
  <si>
    <t>15+</t>
  </si>
  <si>
    <t>Ženy15+</t>
  </si>
  <si>
    <t xml:space="preserve">Obyvatel </t>
  </si>
  <si>
    <t>Název obce</t>
  </si>
  <si>
    <t>Obyvatel</t>
  </si>
  <si>
    <t>Ženy   15+</t>
  </si>
  <si>
    <t>Muži       15+</t>
  </si>
  <si>
    <t>Muži    15+</t>
  </si>
  <si>
    <t>POČET OBYVATEL PŘIHLÁŠENÝCH K POBYTU</t>
  </si>
  <si>
    <t xml:space="preserve"> Městské obvody</t>
  </si>
  <si>
    <t xml:space="preserve"> Hošťálkovice</t>
  </si>
  <si>
    <t xml:space="preserve"> Hrabová</t>
  </si>
  <si>
    <t xml:space="preserve"> Krásné Pole</t>
  </si>
  <si>
    <t xml:space="preserve"> Lhotka</t>
  </si>
  <si>
    <t xml:space="preserve"> Mariánské Hory a Hulváky</t>
  </si>
  <si>
    <t xml:space="preserve"> Martinov</t>
  </si>
  <si>
    <t xml:space="preserve"> Michálkovice</t>
  </si>
  <si>
    <t xml:space="preserve"> Moravská Ostrava a Přívoz</t>
  </si>
  <si>
    <t xml:space="preserve"> Nová Bělá</t>
  </si>
  <si>
    <t xml:space="preserve"> Nová Ves</t>
  </si>
  <si>
    <t xml:space="preserve"> Ostrava-Jih </t>
  </si>
  <si>
    <t xml:space="preserve"> Petřkovice</t>
  </si>
  <si>
    <t xml:space="preserve"> Plesná</t>
  </si>
  <si>
    <t xml:space="preserve"> Polanka nad Odrou</t>
  </si>
  <si>
    <t xml:space="preserve"> Poruba</t>
  </si>
  <si>
    <t xml:space="preserve"> Proskovice</t>
  </si>
  <si>
    <t xml:space="preserve"> Pustkovec</t>
  </si>
  <si>
    <t xml:space="preserve"> Radvanice a Bartovice</t>
  </si>
  <si>
    <t xml:space="preserve"> Slezská Ostrava</t>
  </si>
  <si>
    <t xml:space="preserve"> Stará Bělá</t>
  </si>
  <si>
    <t xml:space="preserve"> Svinov</t>
  </si>
  <si>
    <t xml:space="preserve"> Třebovice</t>
  </si>
  <si>
    <t xml:space="preserve"> Vítkovice</t>
  </si>
  <si>
    <t>Stará Ves nad Ondřejnicí</t>
  </si>
  <si>
    <t xml:space="preserve">        POČET OBYVATEL, KTEŘÍ SE PŘIHLÁSILI K TRVALÉMU POBYTU NEBO MAJÍ PODLE  ZVLÁŠTNÍCH PRÁVNÍCH PŘEDPISŮ </t>
  </si>
  <si>
    <t xml:space="preserve">      POČET OBYVATEL, KTEŘÍ SE PŘIHLÁSILI K TRVALÉMU POBYTU NEBO MAJÍ PODLE  ZVLÁŠTNÍCH PRÁVNÍCH PŘEDPISŮ </t>
  </si>
  <si>
    <t xml:space="preserve"> </t>
  </si>
  <si>
    <t>Cizinci</t>
  </si>
  <si>
    <t>OBVODU  STATUTÁRNÍHO MĚSTA OSTRAVY KE DNI 01.01.2014</t>
  </si>
  <si>
    <t xml:space="preserve">      POVOLEN POBYT V OBCÍCH SPRÁVNÍHO OBVODU STATUTÁRNÍHO MĚSTA OSTRAVY KE DNI 01.01.2014</t>
  </si>
  <si>
    <t xml:space="preserve"> NA ÚZEMÍ STATUTÁRNÍHO MĚSTA OSTRAVY KE DNI 01.01.2014</t>
  </si>
  <si>
    <t xml:space="preserve">        POVOLEN POBYT V ÚZEMNÍM OBVODU STATUTÁRNÍHO MĚSTA OSTRAVY KE DNI 01.01.2014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</si>
</sst>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3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u/>
      <sz val="8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92"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3" fontId="0" fillId="0" borderId="0" xfId="0" applyNumberFormat="1"/>
    <xf numFmtId="0" fontId="10" fillId="0" borderId="0" xfId="0" applyFont="1"/>
    <xf numFmtId="0" fontId="7" fillId="0" borderId="0" xfId="0" applyFont="1" applyFill="1" applyBorder="1"/>
    <xf numFmtId="0" fontId="6" fillId="0" borderId="0" xfId="0" applyFont="1" applyAlignment="1"/>
    <xf numFmtId="0" fontId="0" fillId="0" borderId="0" xfId="0" applyAlignment="1"/>
    <xf numFmtId="0" fontId="0" fillId="0" borderId="0" xfId="0" applyAlignment="1">
      <alignment horizontal="right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/>
    <xf numFmtId="0" fontId="5" fillId="3" borderId="10" xfId="0" applyFont="1" applyFill="1" applyBorder="1"/>
    <xf numFmtId="0" fontId="3" fillId="3" borderId="11" xfId="0" applyFont="1" applyFill="1" applyBorder="1" applyAlignment="1">
      <alignment wrapText="1"/>
    </xf>
    <xf numFmtId="0" fontId="3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2" borderId="18" xfId="0" applyFont="1" applyFill="1" applyBorder="1"/>
    <xf numFmtId="0" fontId="3" fillId="4" borderId="19" xfId="0" applyFont="1" applyFill="1" applyBorder="1"/>
    <xf numFmtId="0" fontId="3" fillId="2" borderId="20" xfId="0" applyFont="1" applyFill="1" applyBorder="1"/>
    <xf numFmtId="0" fontId="3" fillId="4" borderId="21" xfId="0" applyFont="1" applyFill="1" applyBorder="1" applyAlignment="1">
      <alignment horizontal="center"/>
    </xf>
    <xf numFmtId="0" fontId="3" fillId="2" borderId="18" xfId="0" applyFont="1" applyFill="1" applyBorder="1" applyAlignment="1">
      <alignment wrapText="1"/>
    </xf>
    <xf numFmtId="0" fontId="13" fillId="5" borderId="12" xfId="0" applyFont="1" applyFill="1" applyBorder="1"/>
    <xf numFmtId="0" fontId="13" fillId="5" borderId="10" xfId="0" applyFont="1" applyFill="1" applyBorder="1" applyAlignment="1">
      <alignment horizontal="center" vertical="center"/>
    </xf>
    <xf numFmtId="3" fontId="13" fillId="5" borderId="22" xfId="0" applyNumberFormat="1" applyFont="1" applyFill="1" applyBorder="1"/>
    <xf numFmtId="3" fontId="13" fillId="5" borderId="11" xfId="0" applyNumberFormat="1" applyFont="1" applyFill="1" applyBorder="1"/>
    <xf numFmtId="3" fontId="14" fillId="5" borderId="23" xfId="0" applyNumberFormat="1" applyFont="1" applyFill="1" applyBorder="1"/>
    <xf numFmtId="3" fontId="14" fillId="5" borderId="24" xfId="0" applyNumberFormat="1" applyFont="1" applyFill="1" applyBorder="1"/>
    <xf numFmtId="3" fontId="14" fillId="5" borderId="25" xfId="0" applyNumberFormat="1" applyFont="1" applyFill="1" applyBorder="1"/>
    <xf numFmtId="3" fontId="14" fillId="5" borderId="26" xfId="0" applyNumberFormat="1" applyFont="1" applyFill="1" applyBorder="1"/>
    <xf numFmtId="3" fontId="14" fillId="5" borderId="27" xfId="0" applyNumberFormat="1" applyFont="1" applyFill="1" applyBorder="1"/>
    <xf numFmtId="3" fontId="13" fillId="5" borderId="28" xfId="0" applyNumberFormat="1" applyFont="1" applyFill="1" applyBorder="1"/>
    <xf numFmtId="0" fontId="3" fillId="2" borderId="18" xfId="0" applyFont="1" applyFill="1" applyBorder="1" applyAlignment="1">
      <alignment horizontal="justify" wrapText="1"/>
    </xf>
    <xf numFmtId="0" fontId="3" fillId="2" borderId="29" xfId="0" applyFont="1" applyFill="1" applyBorder="1" applyAlignment="1">
      <alignment horizontal="justify" wrapText="1"/>
    </xf>
    <xf numFmtId="0" fontId="3" fillId="2" borderId="29" xfId="0" applyFont="1" applyFill="1" applyBorder="1" applyAlignment="1">
      <alignment wrapText="1"/>
    </xf>
    <xf numFmtId="3" fontId="2" fillId="4" borderId="30" xfId="0" applyNumberFormat="1" applyFont="1" applyFill="1" applyBorder="1" applyAlignment="1">
      <alignment horizontal="right"/>
    </xf>
    <xf numFmtId="3" fontId="2" fillId="4" borderId="31" xfId="0" applyNumberFormat="1" applyFont="1" applyFill="1" applyBorder="1" applyAlignment="1">
      <alignment horizontal="right"/>
    </xf>
    <xf numFmtId="3" fontId="2" fillId="4" borderId="32" xfId="0" applyNumberFormat="1" applyFont="1" applyFill="1" applyBorder="1" applyAlignment="1">
      <alignment horizontal="right"/>
    </xf>
    <xf numFmtId="0" fontId="13" fillId="0" borderId="0" xfId="0" applyFont="1"/>
    <xf numFmtId="3" fontId="14" fillId="5" borderId="33" xfId="0" applyNumberFormat="1" applyFont="1" applyFill="1" applyBorder="1"/>
    <xf numFmtId="3" fontId="14" fillId="5" borderId="34" xfId="0" applyNumberFormat="1" applyFont="1" applyFill="1" applyBorder="1"/>
    <xf numFmtId="0" fontId="3" fillId="5" borderId="28" xfId="0" applyFont="1" applyFill="1" applyBorder="1" applyAlignment="1">
      <alignment wrapText="1"/>
    </xf>
    <xf numFmtId="0" fontId="11" fillId="5" borderId="28" xfId="0" applyFont="1" applyFill="1" applyBorder="1"/>
    <xf numFmtId="0" fontId="3" fillId="2" borderId="3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36" xfId="0" applyFont="1" applyFill="1" applyBorder="1"/>
    <xf numFmtId="0" fontId="4" fillId="3" borderId="37" xfId="0" applyFont="1" applyFill="1" applyBorder="1" applyAlignment="1">
      <alignment horizontal="center"/>
    </xf>
    <xf numFmtId="0" fontId="16" fillId="4" borderId="38" xfId="0" applyFont="1" applyFill="1" applyBorder="1" applyAlignment="1">
      <alignment wrapText="1"/>
    </xf>
    <xf numFmtId="3" fontId="2" fillId="4" borderId="23" xfId="0" applyNumberFormat="1" applyFont="1" applyFill="1" applyBorder="1"/>
    <xf numFmtId="3" fontId="2" fillId="4" borderId="33" xfId="0" applyNumberFormat="1" applyFont="1" applyFill="1" applyBorder="1"/>
    <xf numFmtId="3" fontId="2" fillId="4" borderId="34" xfId="0" applyNumberFormat="1" applyFont="1" applyFill="1" applyBorder="1" applyAlignment="1">
      <alignment horizontal="right"/>
    </xf>
    <xf numFmtId="3" fontId="2" fillId="4" borderId="39" xfId="0" applyNumberFormat="1" applyFont="1" applyFill="1" applyBorder="1" applyAlignment="1">
      <alignment horizontal="right"/>
    </xf>
    <xf numFmtId="0" fontId="18" fillId="4" borderId="40" xfId="0" applyFont="1" applyFill="1" applyBorder="1" applyAlignment="1">
      <alignment horizontal="center"/>
    </xf>
    <xf numFmtId="0" fontId="18" fillId="4" borderId="21" xfId="0" applyFont="1" applyFill="1" applyBorder="1" applyAlignment="1">
      <alignment horizontal="center"/>
    </xf>
    <xf numFmtId="0" fontId="0" fillId="0" borderId="0" xfId="0" applyBorder="1"/>
    <xf numFmtId="0" fontId="8" fillId="4" borderId="47" xfId="0" applyFont="1" applyFill="1" applyBorder="1"/>
    <xf numFmtId="0" fontId="8" fillId="4" borderId="48" xfId="0" applyFont="1" applyFill="1" applyBorder="1"/>
    <xf numFmtId="0" fontId="8" fillId="4" borderId="49" xfId="0" applyFont="1" applyFill="1" applyBorder="1"/>
    <xf numFmtId="3" fontId="18" fillId="4" borderId="50" xfId="0" applyNumberFormat="1" applyFont="1" applyFill="1" applyBorder="1"/>
    <xf numFmtId="3" fontId="18" fillId="4" borderId="51" xfId="0" applyNumberFormat="1" applyFont="1" applyFill="1" applyBorder="1"/>
    <xf numFmtId="3" fontId="18" fillId="4" borderId="52" xfId="0" applyNumberFormat="1" applyFont="1" applyFill="1" applyBorder="1"/>
    <xf numFmtId="0" fontId="7" fillId="4" borderId="53" xfId="0" applyFont="1" applyFill="1" applyBorder="1" applyAlignment="1">
      <alignment horizontal="center" wrapText="1"/>
    </xf>
    <xf numFmtId="0" fontId="7" fillId="4" borderId="53" xfId="0" applyFont="1" applyFill="1" applyBorder="1" applyAlignment="1">
      <alignment horizontal="center"/>
    </xf>
    <xf numFmtId="0" fontId="7" fillId="6" borderId="53" xfId="0" applyFont="1" applyFill="1" applyBorder="1" applyAlignment="1">
      <alignment horizontal="center"/>
    </xf>
    <xf numFmtId="0" fontId="7" fillId="4" borderId="54" xfId="0" applyFont="1" applyFill="1" applyBorder="1" applyAlignment="1">
      <alignment horizontal="center"/>
    </xf>
    <xf numFmtId="0" fontId="7" fillId="4" borderId="55" xfId="0" applyFont="1" applyFill="1" applyBorder="1" applyAlignment="1">
      <alignment horizontal="center"/>
    </xf>
    <xf numFmtId="0" fontId="7" fillId="4" borderId="56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9" fillId="4" borderId="61" xfId="0" applyFont="1" applyFill="1" applyBorder="1" applyAlignment="1">
      <alignment horizontal="left" vertical="center"/>
    </xf>
    <xf numFmtId="0" fontId="0" fillId="0" borderId="53" xfId="0" applyBorder="1"/>
    <xf numFmtId="0" fontId="0" fillId="0" borderId="54" xfId="0" applyBorder="1"/>
    <xf numFmtId="0" fontId="0" fillId="0" borderId="57" xfId="0" applyBorder="1"/>
    <xf numFmtId="3" fontId="19" fillId="4" borderId="62" xfId="0" applyNumberFormat="1" applyFont="1" applyFill="1" applyBorder="1" applyAlignment="1">
      <alignment horizontal="right" vertical="center"/>
    </xf>
    <xf numFmtId="3" fontId="19" fillId="4" borderId="63" xfId="0" applyNumberFormat="1" applyFont="1" applyFill="1" applyBorder="1" applyAlignment="1">
      <alignment horizontal="right" vertical="center"/>
    </xf>
    <xf numFmtId="3" fontId="19" fillId="4" borderId="64" xfId="0" applyNumberFormat="1" applyFont="1" applyFill="1" applyBorder="1" applyAlignment="1">
      <alignment horizontal="right" vertical="center"/>
    </xf>
    <xf numFmtId="3" fontId="19" fillId="4" borderId="65" xfId="0" applyNumberFormat="1" applyFont="1" applyFill="1" applyBorder="1" applyAlignment="1">
      <alignment horizontal="right" vertical="center"/>
    </xf>
    <xf numFmtId="3" fontId="19" fillId="4" borderId="66" xfId="0" applyNumberFormat="1" applyFont="1" applyFill="1" applyBorder="1" applyAlignment="1">
      <alignment horizontal="right" vertical="center"/>
    </xf>
    <xf numFmtId="3" fontId="18" fillId="4" borderId="67" xfId="0" applyNumberFormat="1" applyFont="1" applyFill="1" applyBorder="1" applyAlignment="1">
      <alignment horizontal="right" vertical="center"/>
    </xf>
    <xf numFmtId="0" fontId="17" fillId="0" borderId="68" xfId="0" applyFont="1" applyBorder="1"/>
    <xf numFmtId="0" fontId="17" fillId="0" borderId="69" xfId="0" applyFont="1" applyBorder="1"/>
    <xf numFmtId="0" fontId="17" fillId="6" borderId="69" xfId="0" applyFont="1" applyFill="1" applyBorder="1"/>
    <xf numFmtId="0" fontId="17" fillId="0" borderId="71" xfId="0" applyFont="1" applyBorder="1"/>
    <xf numFmtId="0" fontId="17" fillId="0" borderId="72" xfId="0" applyFont="1" applyBorder="1"/>
    <xf numFmtId="0" fontId="17" fillId="0" borderId="73" xfId="0" applyFont="1" applyBorder="1"/>
    <xf numFmtId="0" fontId="17" fillId="0" borderId="58" xfId="0" applyFont="1" applyBorder="1"/>
    <xf numFmtId="0" fontId="17" fillId="6" borderId="58" xfId="0" applyFont="1" applyFill="1" applyBorder="1"/>
    <xf numFmtId="0" fontId="17" fillId="0" borderId="74" xfId="0" applyFont="1" applyBorder="1"/>
    <xf numFmtId="0" fontId="17" fillId="0" borderId="60" xfId="0" applyFont="1" applyBorder="1"/>
    <xf numFmtId="0" fontId="17" fillId="0" borderId="55" xfId="0" applyFont="1" applyBorder="1"/>
    <xf numFmtId="0" fontId="17" fillId="0" borderId="53" xfId="0" applyFont="1" applyBorder="1"/>
    <xf numFmtId="0" fontId="17" fillId="6" borderId="53" xfId="0" applyFont="1" applyFill="1" applyBorder="1"/>
    <xf numFmtId="0" fontId="17" fillId="0" borderId="56" xfId="0" applyFont="1" applyBorder="1"/>
    <xf numFmtId="0" fontId="17" fillId="0" borderId="57" xfId="0" applyFont="1" applyBorder="1"/>
    <xf numFmtId="3" fontId="20" fillId="0" borderId="68" xfId="1" applyNumberFormat="1" applyFont="1" applyBorder="1"/>
    <xf numFmtId="0" fontId="20" fillId="0" borderId="70" xfId="0" applyFont="1" applyBorder="1"/>
    <xf numFmtId="0" fontId="20" fillId="7" borderId="69" xfId="0" applyFont="1" applyFill="1" applyBorder="1"/>
    <xf numFmtId="3" fontId="20" fillId="0" borderId="73" xfId="1" applyNumberFormat="1" applyFont="1" applyBorder="1"/>
    <xf numFmtId="0" fontId="20" fillId="0" borderId="59" xfId="0" applyFont="1" applyBorder="1"/>
    <xf numFmtId="0" fontId="20" fillId="7" borderId="58" xfId="0" applyFont="1" applyFill="1" applyBorder="1"/>
    <xf numFmtId="3" fontId="20" fillId="0" borderId="75" xfId="1" applyNumberFormat="1" applyFont="1" applyBorder="1"/>
    <xf numFmtId="0" fontId="20" fillId="0" borderId="54" xfId="0" applyFont="1" applyBorder="1"/>
    <xf numFmtId="0" fontId="20" fillId="7" borderId="53" xfId="0" applyFont="1" applyFill="1" applyBorder="1"/>
    <xf numFmtId="0" fontId="7" fillId="8" borderId="76" xfId="0" applyFont="1" applyFill="1" applyBorder="1" applyAlignment="1">
      <alignment horizontal="center" vertical="center"/>
    </xf>
    <xf numFmtId="0" fontId="12" fillId="8" borderId="77" xfId="0" applyFont="1" applyFill="1" applyBorder="1"/>
    <xf numFmtId="0" fontId="12" fillId="8" borderId="11" xfId="0" applyFont="1" applyFill="1" applyBorder="1"/>
    <xf numFmtId="0" fontId="7" fillId="8" borderId="81" xfId="0" applyFont="1" applyFill="1" applyBorder="1" applyAlignment="1">
      <alignment horizontal="center" vertical="center"/>
    </xf>
    <xf numFmtId="0" fontId="7" fillId="8" borderId="76" xfId="0" applyFont="1" applyFill="1" applyBorder="1" applyAlignment="1">
      <alignment horizontal="center" vertical="center" wrapText="1"/>
    </xf>
    <xf numFmtId="0" fontId="7" fillId="8" borderId="82" xfId="0" applyFont="1" applyFill="1" applyBorder="1" applyAlignment="1">
      <alignment horizontal="center" vertical="center"/>
    </xf>
    <xf numFmtId="0" fontId="7" fillId="8" borderId="83" xfId="0" applyFont="1" applyFill="1" applyBorder="1" applyAlignment="1">
      <alignment horizontal="center" vertical="center"/>
    </xf>
    <xf numFmtId="0" fontId="0" fillId="0" borderId="84" xfId="0" applyBorder="1"/>
    <xf numFmtId="0" fontId="0" fillId="0" borderId="85" xfId="0" applyBorder="1"/>
    <xf numFmtId="0" fontId="0" fillId="8" borderId="58" xfId="0" applyFill="1" applyBorder="1"/>
    <xf numFmtId="0" fontId="0" fillId="0" borderId="86" xfId="0" applyBorder="1"/>
    <xf numFmtId="0" fontId="0" fillId="8" borderId="53" xfId="0" applyFill="1" applyBorder="1"/>
    <xf numFmtId="0" fontId="0" fillId="0" borderId="87" xfId="0" applyBorder="1"/>
    <xf numFmtId="3" fontId="14" fillId="5" borderId="38" xfId="0" applyNumberFormat="1" applyFont="1" applyFill="1" applyBorder="1"/>
    <xf numFmtId="0" fontId="0" fillId="0" borderId="88" xfId="0" applyBorder="1"/>
    <xf numFmtId="0" fontId="0" fillId="8" borderId="88" xfId="0" applyFill="1" applyBorder="1"/>
    <xf numFmtId="0" fontId="0" fillId="0" borderId="89" xfId="0" applyBorder="1"/>
    <xf numFmtId="0" fontId="7" fillId="8" borderId="90" xfId="0" applyFont="1" applyFill="1" applyBorder="1" applyAlignment="1">
      <alignment horizontal="center" vertical="center"/>
    </xf>
    <xf numFmtId="0" fontId="12" fillId="8" borderId="91" xfId="0" applyFont="1" applyFill="1" applyBorder="1"/>
    <xf numFmtId="3" fontId="13" fillId="5" borderId="91" xfId="0" applyNumberFormat="1" applyFont="1" applyFill="1" applyBorder="1"/>
    <xf numFmtId="0" fontId="4" fillId="5" borderId="44" xfId="0" applyFont="1" applyFill="1" applyBorder="1" applyAlignment="1">
      <alignment horizontal="center"/>
    </xf>
    <xf numFmtId="0" fontId="4" fillId="5" borderId="46" xfId="0" applyFont="1" applyFill="1" applyBorder="1"/>
    <xf numFmtId="0" fontId="4" fillId="5" borderId="92" xfId="0" applyFont="1" applyFill="1" applyBorder="1" applyAlignment="1">
      <alignment horizontal="center"/>
    </xf>
    <xf numFmtId="0" fontId="4" fillId="3" borderId="44" xfId="0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92" xfId="0" applyFont="1" applyFill="1" applyBorder="1"/>
    <xf numFmtId="0" fontId="3" fillId="3" borderId="77" xfId="0" applyFont="1" applyFill="1" applyBorder="1" applyAlignment="1">
      <alignment wrapText="1"/>
    </xf>
    <xf numFmtId="0" fontId="3" fillId="3" borderId="91" xfId="0" applyFont="1" applyFill="1" applyBorder="1" applyAlignment="1">
      <alignment wrapText="1"/>
    </xf>
    <xf numFmtId="3" fontId="20" fillId="0" borderId="85" xfId="0" applyNumberFormat="1" applyFont="1" applyBorder="1"/>
    <xf numFmtId="0" fontId="20" fillId="0" borderId="88" xfId="0" applyFont="1" applyBorder="1"/>
    <xf numFmtId="0" fontId="20" fillId="7" borderId="88" xfId="0" applyFont="1" applyFill="1" applyBorder="1"/>
    <xf numFmtId="0" fontId="20" fillId="7" borderId="89" xfId="0" applyFont="1" applyFill="1" applyBorder="1"/>
    <xf numFmtId="3" fontId="20" fillId="0" borderId="60" xfId="0" applyNumberFormat="1" applyFont="1" applyBorder="1"/>
    <xf numFmtId="0" fontId="20" fillId="0" borderId="58" xfId="0" applyFont="1" applyBorder="1"/>
    <xf numFmtId="0" fontId="20" fillId="7" borderId="86" xfId="0" applyFont="1" applyFill="1" applyBorder="1"/>
    <xf numFmtId="3" fontId="20" fillId="0" borderId="57" xfId="0" applyNumberFormat="1" applyFont="1" applyBorder="1"/>
    <xf numFmtId="0" fontId="20" fillId="0" borderId="53" xfId="0" applyFont="1" applyBorder="1"/>
    <xf numFmtId="0" fontId="20" fillId="7" borderId="87" xfId="0" applyFont="1" applyFill="1" applyBorder="1"/>
    <xf numFmtId="3" fontId="2" fillId="5" borderId="50" xfId="0" applyNumberFormat="1" applyFont="1" applyFill="1" applyBorder="1" applyAlignment="1">
      <alignment horizontal="right"/>
    </xf>
    <xf numFmtId="3" fontId="2" fillId="5" borderId="51" xfId="0" applyNumberFormat="1" applyFont="1" applyFill="1" applyBorder="1" applyAlignment="1">
      <alignment horizontal="right"/>
    </xf>
    <xf numFmtId="3" fontId="2" fillId="5" borderId="52" xfId="0" applyNumberFormat="1" applyFont="1" applyFill="1" applyBorder="1" applyAlignment="1">
      <alignment horizontal="right"/>
    </xf>
    <xf numFmtId="3" fontId="2" fillId="5" borderId="93" xfId="0" applyNumberFormat="1" applyFont="1" applyFill="1" applyBorder="1"/>
    <xf numFmtId="3" fontId="2" fillId="5" borderId="33" xfId="0" applyNumberFormat="1" applyFont="1" applyFill="1" applyBorder="1"/>
    <xf numFmtId="3" fontId="2" fillId="5" borderId="23" xfId="0" applyNumberFormat="1" applyFont="1" applyFill="1" applyBorder="1"/>
    <xf numFmtId="3" fontId="21" fillId="5" borderId="24" xfId="0" applyNumberFormat="1" applyFont="1" applyFill="1" applyBorder="1"/>
    <xf numFmtId="3" fontId="2" fillId="5" borderId="28" xfId="0" applyNumberFormat="1" applyFont="1" applyFill="1" applyBorder="1" applyAlignment="1">
      <alignment horizontal="right"/>
    </xf>
    <xf numFmtId="3" fontId="18" fillId="4" borderId="31" xfId="0" applyNumberFormat="1" applyFont="1" applyFill="1" applyBorder="1"/>
    <xf numFmtId="0" fontId="0" fillId="0" borderId="97" xfId="0" applyBorder="1"/>
    <xf numFmtId="0" fontId="0" fillId="0" borderId="98" xfId="0" applyBorder="1"/>
    <xf numFmtId="0" fontId="0" fillId="0" borderId="99" xfId="0" applyBorder="1"/>
    <xf numFmtId="0" fontId="7" fillId="4" borderId="41" xfId="0" applyFont="1" applyFill="1" applyBorder="1" applyAlignment="1">
      <alignment horizontal="center" wrapText="1"/>
    </xf>
    <xf numFmtId="0" fontId="6" fillId="0" borderId="0" xfId="0" applyFont="1" applyAlignment="1"/>
    <xf numFmtId="0" fontId="7" fillId="0" borderId="0" xfId="0" applyFont="1" applyAlignment="1">
      <alignment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96" xfId="0" applyFont="1" applyFill="1" applyBorder="1" applyAlignment="1">
      <alignment horizontal="center" vertical="center" wrapText="1"/>
    </xf>
    <xf numFmtId="0" fontId="7" fillId="4" borderId="94" xfId="0" applyFont="1" applyFill="1" applyBorder="1" applyAlignment="1">
      <alignment horizontal="center" wrapText="1"/>
    </xf>
    <xf numFmtId="0" fontId="7" fillId="4" borderId="42" xfId="0" applyFont="1" applyFill="1" applyBorder="1" applyAlignment="1">
      <alignment horizontal="center" wrapText="1"/>
    </xf>
    <xf numFmtId="0" fontId="7" fillId="4" borderId="95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/>
    </xf>
    <xf numFmtId="0" fontId="7" fillId="8" borderId="79" xfId="0" applyFont="1" applyFill="1" applyBorder="1" applyAlignment="1">
      <alignment horizontal="center" wrapText="1"/>
    </xf>
    <xf numFmtId="0" fontId="1" fillId="8" borderId="12" xfId="0" applyFont="1" applyFill="1" applyBorder="1" applyAlignment="1"/>
    <xf numFmtId="0" fontId="7" fillId="8" borderId="10" xfId="0" applyFont="1" applyFill="1" applyBorder="1" applyAlignment="1"/>
    <xf numFmtId="0" fontId="7" fillId="8" borderId="78" xfId="0" applyFont="1" applyFill="1" applyBorder="1" applyAlignment="1">
      <alignment horizontal="center" wrapText="1"/>
    </xf>
    <xf numFmtId="0" fontId="7" fillId="8" borderId="80" xfId="0" applyFont="1" applyFill="1" applyBorder="1" applyAlignment="1">
      <alignment horizontal="center" wrapText="1"/>
    </xf>
    <xf numFmtId="0" fontId="2" fillId="0" borderId="43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6" xfId="0" applyFont="1" applyBorder="1" applyAlignment="1">
      <alignment horizontal="center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opLeftCell="A24" workbookViewId="0">
      <selection activeCell="O42" sqref="O42"/>
    </sheetView>
  </sheetViews>
  <sheetFormatPr defaultRowHeight="12.75" x14ac:dyDescent="0.2"/>
  <cols>
    <col min="1" max="1" width="21" customWidth="1"/>
    <col min="2" max="2" width="7" customWidth="1"/>
    <col min="3" max="3" width="6.7109375" customWidth="1"/>
    <col min="4" max="4" width="6.42578125" customWidth="1"/>
    <col min="5" max="5" width="6.7109375" customWidth="1"/>
    <col min="6" max="6" width="6.85546875" customWidth="1"/>
    <col min="7" max="7" width="6.5703125" customWidth="1"/>
    <col min="8" max="9" width="5.42578125" customWidth="1"/>
    <col min="10" max="11" width="5.28515625" customWidth="1"/>
    <col min="12" max="12" width="6.28515625" customWidth="1"/>
    <col min="13" max="13" width="5.28515625" customWidth="1"/>
    <col min="14" max="14" width="8.42578125" customWidth="1"/>
  </cols>
  <sheetData>
    <row r="1" spans="1:15" ht="15" x14ac:dyDescent="0.25">
      <c r="A1" s="6" t="s">
        <v>103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7"/>
    </row>
    <row r="2" spans="1:15" ht="15" x14ac:dyDescent="0.25">
      <c r="A2" s="168" t="s">
        <v>110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5" ht="13.5" thickBot="1" x14ac:dyDescent="0.25">
      <c r="A3" s="1"/>
      <c r="B3" s="1"/>
      <c r="C3" s="1"/>
      <c r="D3" s="2"/>
      <c r="E3" s="2"/>
      <c r="F3" s="1"/>
      <c r="G3" s="1"/>
      <c r="H3" s="1"/>
    </row>
    <row r="4" spans="1:15" ht="14.25" customHeight="1" thickTop="1" x14ac:dyDescent="0.2">
      <c r="A4" s="170" t="s">
        <v>23</v>
      </c>
      <c r="B4" s="172" t="s">
        <v>24</v>
      </c>
      <c r="C4" s="173"/>
      <c r="D4" s="173"/>
      <c r="E4" s="173"/>
      <c r="F4" s="173"/>
      <c r="G4" s="174"/>
      <c r="H4" s="167" t="s">
        <v>66</v>
      </c>
      <c r="I4" s="167"/>
      <c r="J4" s="167"/>
      <c r="K4" s="167"/>
      <c r="L4" s="167"/>
      <c r="M4" s="167"/>
      <c r="N4" s="63" t="s">
        <v>73</v>
      </c>
    </row>
    <row r="5" spans="1:15" ht="23.25" thickBot="1" x14ac:dyDescent="0.25">
      <c r="A5" s="171"/>
      <c r="B5" s="76" t="s">
        <v>67</v>
      </c>
      <c r="C5" s="72" t="s">
        <v>75</v>
      </c>
      <c r="D5" s="73" t="s">
        <v>68</v>
      </c>
      <c r="E5" s="72" t="s">
        <v>74</v>
      </c>
      <c r="F5" s="74" t="s">
        <v>27</v>
      </c>
      <c r="G5" s="77" t="s">
        <v>69</v>
      </c>
      <c r="H5" s="78" t="s">
        <v>67</v>
      </c>
      <c r="I5" s="72" t="s">
        <v>25</v>
      </c>
      <c r="J5" s="73" t="s">
        <v>68</v>
      </c>
      <c r="K5" s="72" t="s">
        <v>74</v>
      </c>
      <c r="L5" s="74" t="s">
        <v>27</v>
      </c>
      <c r="M5" s="75" t="s">
        <v>69</v>
      </c>
      <c r="N5" s="64" t="s">
        <v>2</v>
      </c>
    </row>
    <row r="6" spans="1:15" ht="13.5" customHeight="1" x14ac:dyDescent="0.2">
      <c r="A6" s="66" t="s">
        <v>28</v>
      </c>
      <c r="B6" s="92">
        <v>786</v>
      </c>
      <c r="C6" s="93">
        <v>662</v>
      </c>
      <c r="D6" s="93">
        <v>821</v>
      </c>
      <c r="E6" s="93">
        <v>713</v>
      </c>
      <c r="F6" s="94">
        <v>1607</v>
      </c>
      <c r="G6" s="95">
        <v>1375</v>
      </c>
      <c r="H6" s="96">
        <v>3</v>
      </c>
      <c r="I6" s="93">
        <v>3</v>
      </c>
      <c r="J6" s="93">
        <v>4</v>
      </c>
      <c r="K6" s="93">
        <v>4</v>
      </c>
      <c r="L6" s="94">
        <v>7</v>
      </c>
      <c r="M6" s="95">
        <f t="shared" ref="M6:M28" si="0">SUM(I6+K6)</f>
        <v>7</v>
      </c>
      <c r="N6" s="69">
        <f t="shared" ref="N6:N28" si="1">F6+L6</f>
        <v>1614</v>
      </c>
    </row>
    <row r="7" spans="1:15" ht="13.5" customHeight="1" x14ac:dyDescent="0.2">
      <c r="A7" s="67" t="s">
        <v>29</v>
      </c>
      <c r="B7" s="97">
        <v>1856</v>
      </c>
      <c r="C7" s="98">
        <v>1591</v>
      </c>
      <c r="D7" s="98">
        <v>1829</v>
      </c>
      <c r="E7" s="98">
        <v>1598</v>
      </c>
      <c r="F7" s="99">
        <v>3685</v>
      </c>
      <c r="G7" s="100">
        <v>3189</v>
      </c>
      <c r="H7" s="101">
        <v>69</v>
      </c>
      <c r="I7" s="98">
        <v>64</v>
      </c>
      <c r="J7" s="98">
        <v>31</v>
      </c>
      <c r="K7" s="98">
        <v>28</v>
      </c>
      <c r="L7" s="99">
        <v>100</v>
      </c>
      <c r="M7" s="100">
        <f t="shared" si="0"/>
        <v>92</v>
      </c>
      <c r="N7" s="70">
        <f t="shared" si="1"/>
        <v>3785</v>
      </c>
    </row>
    <row r="8" spans="1:15" ht="13.5" customHeight="1" x14ac:dyDescent="0.2">
      <c r="A8" s="67" t="s">
        <v>30</v>
      </c>
      <c r="B8" s="97">
        <v>1263</v>
      </c>
      <c r="C8" s="98">
        <v>1057</v>
      </c>
      <c r="D8" s="98">
        <v>1290</v>
      </c>
      <c r="E8" s="98">
        <v>1122</v>
      </c>
      <c r="F8" s="99">
        <v>2553</v>
      </c>
      <c r="G8" s="100">
        <v>2179</v>
      </c>
      <c r="H8" s="101">
        <v>16</v>
      </c>
      <c r="I8" s="98">
        <v>16</v>
      </c>
      <c r="J8" s="98">
        <v>9</v>
      </c>
      <c r="K8" s="98">
        <v>8</v>
      </c>
      <c r="L8" s="99">
        <v>25</v>
      </c>
      <c r="M8" s="100">
        <f t="shared" si="0"/>
        <v>24</v>
      </c>
      <c r="N8" s="163">
        <f t="shared" si="1"/>
        <v>2578</v>
      </c>
      <c r="O8" s="65"/>
    </row>
    <row r="9" spans="1:15" ht="13.5" customHeight="1" x14ac:dyDescent="0.2">
      <c r="A9" s="67" t="s">
        <v>31</v>
      </c>
      <c r="B9" s="97">
        <v>604</v>
      </c>
      <c r="C9" s="98">
        <v>514</v>
      </c>
      <c r="D9" s="98">
        <v>676</v>
      </c>
      <c r="E9" s="98">
        <v>574</v>
      </c>
      <c r="F9" s="99">
        <v>1280</v>
      </c>
      <c r="G9" s="100">
        <v>1088</v>
      </c>
      <c r="H9" s="101">
        <v>5</v>
      </c>
      <c r="I9" s="98">
        <v>5</v>
      </c>
      <c r="J9" s="98">
        <v>2</v>
      </c>
      <c r="K9" s="98">
        <v>2</v>
      </c>
      <c r="L9" s="99">
        <v>7</v>
      </c>
      <c r="M9" s="100">
        <f t="shared" si="0"/>
        <v>7</v>
      </c>
      <c r="N9" s="70">
        <f t="shared" si="1"/>
        <v>1287</v>
      </c>
    </row>
    <row r="10" spans="1:15" ht="13.5" customHeight="1" x14ac:dyDescent="0.2">
      <c r="A10" s="67" t="s">
        <v>32</v>
      </c>
      <c r="B10" s="97">
        <v>5815</v>
      </c>
      <c r="C10" s="98">
        <v>4952</v>
      </c>
      <c r="D10" s="98">
        <v>6229</v>
      </c>
      <c r="E10" s="98">
        <v>5441</v>
      </c>
      <c r="F10" s="99">
        <v>12044</v>
      </c>
      <c r="G10" s="100">
        <v>10393</v>
      </c>
      <c r="H10" s="101">
        <v>299</v>
      </c>
      <c r="I10" s="98">
        <v>293</v>
      </c>
      <c r="J10" s="98">
        <v>134</v>
      </c>
      <c r="K10" s="98">
        <v>128</v>
      </c>
      <c r="L10" s="99">
        <v>433</v>
      </c>
      <c r="M10" s="100">
        <f t="shared" si="0"/>
        <v>421</v>
      </c>
      <c r="N10" s="70">
        <f t="shared" si="1"/>
        <v>12477</v>
      </c>
    </row>
    <row r="11" spans="1:15" ht="13.5" customHeight="1" x14ac:dyDescent="0.2">
      <c r="A11" s="67" t="s">
        <v>33</v>
      </c>
      <c r="B11" s="97">
        <v>544</v>
      </c>
      <c r="C11" s="98">
        <v>475</v>
      </c>
      <c r="D11" s="98">
        <v>568</v>
      </c>
      <c r="E11" s="98">
        <v>515</v>
      </c>
      <c r="F11" s="99">
        <v>1112</v>
      </c>
      <c r="G11" s="100">
        <v>990</v>
      </c>
      <c r="H11" s="101">
        <v>10</v>
      </c>
      <c r="I11" s="98">
        <v>9</v>
      </c>
      <c r="J11" s="98">
        <v>6</v>
      </c>
      <c r="K11" s="98">
        <v>5</v>
      </c>
      <c r="L11" s="99">
        <v>16</v>
      </c>
      <c r="M11" s="100">
        <f t="shared" si="0"/>
        <v>14</v>
      </c>
      <c r="N11" s="70">
        <f t="shared" si="1"/>
        <v>1128</v>
      </c>
    </row>
    <row r="12" spans="1:15" ht="13.5" customHeight="1" x14ac:dyDescent="0.2">
      <c r="A12" s="67" t="s">
        <v>34</v>
      </c>
      <c r="B12" s="97">
        <v>1615</v>
      </c>
      <c r="C12" s="98">
        <v>1353</v>
      </c>
      <c r="D12" s="98">
        <v>1623</v>
      </c>
      <c r="E12" s="98">
        <v>1377</v>
      </c>
      <c r="F12" s="99">
        <v>3238</v>
      </c>
      <c r="G12" s="100">
        <v>2730</v>
      </c>
      <c r="H12" s="101">
        <v>24</v>
      </c>
      <c r="I12" s="98">
        <v>23</v>
      </c>
      <c r="J12" s="98">
        <v>20</v>
      </c>
      <c r="K12" s="98">
        <v>18</v>
      </c>
      <c r="L12" s="99">
        <v>44</v>
      </c>
      <c r="M12" s="100">
        <f t="shared" si="0"/>
        <v>41</v>
      </c>
      <c r="N12" s="70">
        <f t="shared" si="1"/>
        <v>3282</v>
      </c>
    </row>
    <row r="13" spans="1:15" ht="13.5" customHeight="1" x14ac:dyDescent="0.2">
      <c r="A13" s="67" t="s">
        <v>35</v>
      </c>
      <c r="B13" s="97">
        <v>18293</v>
      </c>
      <c r="C13" s="98">
        <v>15610</v>
      </c>
      <c r="D13" s="98">
        <v>19627</v>
      </c>
      <c r="E13" s="98">
        <v>17011</v>
      </c>
      <c r="F13" s="99">
        <v>37920</v>
      </c>
      <c r="G13" s="100">
        <v>32621</v>
      </c>
      <c r="H13" s="101">
        <v>1056</v>
      </c>
      <c r="I13" s="98">
        <v>960</v>
      </c>
      <c r="J13" s="98">
        <v>665</v>
      </c>
      <c r="K13" s="98">
        <v>589</v>
      </c>
      <c r="L13" s="99">
        <v>1721</v>
      </c>
      <c r="M13" s="100">
        <f t="shared" si="0"/>
        <v>1549</v>
      </c>
      <c r="N13" s="70">
        <f t="shared" si="1"/>
        <v>39641</v>
      </c>
    </row>
    <row r="14" spans="1:15" ht="13.5" customHeight="1" x14ac:dyDescent="0.2">
      <c r="A14" s="67" t="s">
        <v>36</v>
      </c>
      <c r="B14" s="97">
        <v>906</v>
      </c>
      <c r="C14" s="98">
        <v>776</v>
      </c>
      <c r="D14" s="98">
        <v>942</v>
      </c>
      <c r="E14" s="98">
        <v>812</v>
      </c>
      <c r="F14" s="99">
        <v>1848</v>
      </c>
      <c r="G14" s="100">
        <v>1588</v>
      </c>
      <c r="H14" s="101">
        <v>11</v>
      </c>
      <c r="I14" s="98">
        <v>9</v>
      </c>
      <c r="J14" s="98">
        <v>11</v>
      </c>
      <c r="K14" s="98">
        <v>11</v>
      </c>
      <c r="L14" s="99">
        <v>22</v>
      </c>
      <c r="M14" s="100">
        <f t="shared" si="0"/>
        <v>20</v>
      </c>
      <c r="N14" s="70">
        <f t="shared" si="1"/>
        <v>1870</v>
      </c>
    </row>
    <row r="15" spans="1:15" ht="13.5" customHeight="1" x14ac:dyDescent="0.2">
      <c r="A15" s="67" t="s">
        <v>37</v>
      </c>
      <c r="B15" s="97">
        <v>363</v>
      </c>
      <c r="C15" s="98">
        <v>295</v>
      </c>
      <c r="D15" s="98">
        <v>356</v>
      </c>
      <c r="E15" s="98">
        <v>308</v>
      </c>
      <c r="F15" s="99">
        <v>719</v>
      </c>
      <c r="G15" s="100">
        <v>603</v>
      </c>
      <c r="H15" s="101">
        <v>15</v>
      </c>
      <c r="I15" s="98">
        <v>15</v>
      </c>
      <c r="J15" s="98">
        <v>3</v>
      </c>
      <c r="K15" s="98">
        <v>3</v>
      </c>
      <c r="L15" s="99">
        <v>18</v>
      </c>
      <c r="M15" s="100">
        <f t="shared" si="0"/>
        <v>18</v>
      </c>
      <c r="N15" s="70">
        <f t="shared" si="1"/>
        <v>737</v>
      </c>
    </row>
    <row r="16" spans="1:15" ht="13.5" customHeight="1" x14ac:dyDescent="0.2">
      <c r="A16" s="67" t="s">
        <v>38</v>
      </c>
      <c r="B16" s="97">
        <v>51145</v>
      </c>
      <c r="C16" s="98">
        <v>44252</v>
      </c>
      <c r="D16" s="98">
        <v>54501</v>
      </c>
      <c r="E16" s="98">
        <v>47919</v>
      </c>
      <c r="F16" s="99">
        <v>105646</v>
      </c>
      <c r="G16" s="100">
        <v>92171</v>
      </c>
      <c r="H16" s="101">
        <v>2187</v>
      </c>
      <c r="I16" s="98">
        <v>2006</v>
      </c>
      <c r="J16" s="98">
        <v>1434</v>
      </c>
      <c r="K16" s="98">
        <v>1249</v>
      </c>
      <c r="L16" s="99">
        <v>3621</v>
      </c>
      <c r="M16" s="100">
        <f t="shared" si="0"/>
        <v>3255</v>
      </c>
      <c r="N16" s="70">
        <f t="shared" si="1"/>
        <v>109267</v>
      </c>
    </row>
    <row r="17" spans="1:18" ht="13.5" customHeight="1" x14ac:dyDescent="0.2">
      <c r="A17" s="67" t="s">
        <v>39</v>
      </c>
      <c r="B17" s="97">
        <v>1481</v>
      </c>
      <c r="C17" s="98">
        <v>1283</v>
      </c>
      <c r="D17" s="98">
        <v>1625</v>
      </c>
      <c r="E17" s="98">
        <v>1409</v>
      </c>
      <c r="F17" s="99">
        <v>3106</v>
      </c>
      <c r="G17" s="100">
        <v>2692</v>
      </c>
      <c r="H17" s="101">
        <v>15</v>
      </c>
      <c r="I17" s="98">
        <v>15</v>
      </c>
      <c r="J17" s="98">
        <v>12</v>
      </c>
      <c r="K17" s="98">
        <v>12</v>
      </c>
      <c r="L17" s="99">
        <v>27</v>
      </c>
      <c r="M17" s="100">
        <f t="shared" si="0"/>
        <v>27</v>
      </c>
      <c r="N17" s="70">
        <f t="shared" si="1"/>
        <v>3133</v>
      </c>
    </row>
    <row r="18" spans="1:18" ht="13.5" customHeight="1" x14ac:dyDescent="0.2">
      <c r="A18" s="67" t="s">
        <v>40</v>
      </c>
      <c r="B18" s="97">
        <v>675</v>
      </c>
      <c r="C18" s="98">
        <v>588</v>
      </c>
      <c r="D18" s="98">
        <v>726</v>
      </c>
      <c r="E18" s="98">
        <v>615</v>
      </c>
      <c r="F18" s="99">
        <v>1401</v>
      </c>
      <c r="G18" s="100">
        <v>1203</v>
      </c>
      <c r="H18" s="101">
        <v>8</v>
      </c>
      <c r="I18" s="98">
        <v>7</v>
      </c>
      <c r="J18" s="98">
        <v>7</v>
      </c>
      <c r="K18" s="98">
        <v>4</v>
      </c>
      <c r="L18" s="99">
        <v>15</v>
      </c>
      <c r="M18" s="100">
        <f t="shared" si="0"/>
        <v>11</v>
      </c>
      <c r="N18" s="70">
        <f t="shared" si="1"/>
        <v>1416</v>
      </c>
    </row>
    <row r="19" spans="1:18" ht="13.5" customHeight="1" x14ac:dyDescent="0.2">
      <c r="A19" s="67" t="s">
        <v>41</v>
      </c>
      <c r="B19" s="97">
        <v>2428</v>
      </c>
      <c r="C19" s="98">
        <v>2078</v>
      </c>
      <c r="D19" s="98">
        <v>2476</v>
      </c>
      <c r="E19" s="98">
        <v>2134</v>
      </c>
      <c r="F19" s="99">
        <v>4904</v>
      </c>
      <c r="G19" s="100">
        <v>4212</v>
      </c>
      <c r="H19" s="101">
        <v>19</v>
      </c>
      <c r="I19" s="98">
        <v>18</v>
      </c>
      <c r="J19" s="98">
        <v>15</v>
      </c>
      <c r="K19" s="98">
        <v>15</v>
      </c>
      <c r="L19" s="99">
        <v>34</v>
      </c>
      <c r="M19" s="100">
        <f t="shared" si="0"/>
        <v>33</v>
      </c>
      <c r="N19" s="70">
        <f t="shared" si="1"/>
        <v>4938</v>
      </c>
    </row>
    <row r="20" spans="1:18" ht="13.5" customHeight="1" x14ac:dyDescent="0.2">
      <c r="A20" s="67" t="s">
        <v>42</v>
      </c>
      <c r="B20" s="97">
        <v>31248</v>
      </c>
      <c r="C20" s="98">
        <v>27076</v>
      </c>
      <c r="D20" s="98">
        <v>35081</v>
      </c>
      <c r="E20" s="98">
        <v>31097</v>
      </c>
      <c r="F20" s="99">
        <v>66329</v>
      </c>
      <c r="G20" s="100">
        <v>58173</v>
      </c>
      <c r="H20" s="101">
        <v>680</v>
      </c>
      <c r="I20" s="98">
        <v>637</v>
      </c>
      <c r="J20" s="98">
        <v>547</v>
      </c>
      <c r="K20" s="98">
        <v>502</v>
      </c>
      <c r="L20" s="99">
        <v>1227</v>
      </c>
      <c r="M20" s="100">
        <f t="shared" si="0"/>
        <v>1139</v>
      </c>
      <c r="N20" s="70">
        <f t="shared" si="1"/>
        <v>67556</v>
      </c>
    </row>
    <row r="21" spans="1:18" ht="13.5" customHeight="1" x14ac:dyDescent="0.2">
      <c r="A21" s="67" t="s">
        <v>43</v>
      </c>
      <c r="B21" s="97">
        <v>589</v>
      </c>
      <c r="C21" s="98">
        <v>500</v>
      </c>
      <c r="D21" s="98">
        <v>624</v>
      </c>
      <c r="E21" s="98">
        <v>548</v>
      </c>
      <c r="F21" s="99">
        <v>1213</v>
      </c>
      <c r="G21" s="100">
        <v>1048</v>
      </c>
      <c r="H21" s="101">
        <v>5</v>
      </c>
      <c r="I21" s="98">
        <v>5</v>
      </c>
      <c r="J21" s="98">
        <v>2</v>
      </c>
      <c r="K21" s="98">
        <v>2</v>
      </c>
      <c r="L21" s="99">
        <v>7</v>
      </c>
      <c r="M21" s="100">
        <f t="shared" si="0"/>
        <v>7</v>
      </c>
      <c r="N21" s="70">
        <f t="shared" si="1"/>
        <v>1220</v>
      </c>
    </row>
    <row r="22" spans="1:18" ht="13.5" customHeight="1" x14ac:dyDescent="0.2">
      <c r="A22" s="67" t="s">
        <v>44</v>
      </c>
      <c r="B22" s="97">
        <v>606</v>
      </c>
      <c r="C22" s="98">
        <v>516</v>
      </c>
      <c r="D22" s="98">
        <v>670</v>
      </c>
      <c r="E22" s="98">
        <v>579</v>
      </c>
      <c r="F22" s="99">
        <v>1276</v>
      </c>
      <c r="G22" s="100">
        <v>1095</v>
      </c>
      <c r="H22" s="101">
        <v>10</v>
      </c>
      <c r="I22" s="98">
        <v>8</v>
      </c>
      <c r="J22" s="98">
        <v>6</v>
      </c>
      <c r="K22" s="98">
        <v>6</v>
      </c>
      <c r="L22" s="99">
        <v>16</v>
      </c>
      <c r="M22" s="100">
        <f t="shared" si="0"/>
        <v>14</v>
      </c>
      <c r="N22" s="70">
        <f t="shared" si="1"/>
        <v>1292</v>
      </c>
      <c r="P22" t="s">
        <v>105</v>
      </c>
    </row>
    <row r="23" spans="1:18" ht="13.5" customHeight="1" x14ac:dyDescent="0.2">
      <c r="A23" s="67" t="s">
        <v>45</v>
      </c>
      <c r="B23" s="97">
        <v>3169</v>
      </c>
      <c r="C23" s="98">
        <v>2720</v>
      </c>
      <c r="D23" s="98">
        <v>3215</v>
      </c>
      <c r="E23" s="98">
        <v>2735</v>
      </c>
      <c r="F23" s="99">
        <v>6384</v>
      </c>
      <c r="G23" s="100">
        <v>5455</v>
      </c>
      <c r="H23" s="101">
        <v>156</v>
      </c>
      <c r="I23" s="98">
        <v>139</v>
      </c>
      <c r="J23" s="98">
        <v>104</v>
      </c>
      <c r="K23" s="98">
        <v>92</v>
      </c>
      <c r="L23" s="99">
        <v>260</v>
      </c>
      <c r="M23" s="100">
        <f t="shared" si="0"/>
        <v>231</v>
      </c>
      <c r="N23" s="70">
        <f t="shared" si="1"/>
        <v>6644</v>
      </c>
    </row>
    <row r="24" spans="1:18" ht="13.5" customHeight="1" x14ac:dyDescent="0.2">
      <c r="A24" s="67" t="s">
        <v>46</v>
      </c>
      <c r="B24" s="97">
        <v>10244</v>
      </c>
      <c r="C24" s="98">
        <v>8465</v>
      </c>
      <c r="D24" s="98">
        <v>10659</v>
      </c>
      <c r="E24" s="98">
        <v>8988</v>
      </c>
      <c r="F24" s="99">
        <v>20903</v>
      </c>
      <c r="G24" s="100">
        <v>17453</v>
      </c>
      <c r="H24" s="101">
        <v>533</v>
      </c>
      <c r="I24" s="98">
        <v>492</v>
      </c>
      <c r="J24" s="98">
        <v>330</v>
      </c>
      <c r="K24" s="98">
        <v>296</v>
      </c>
      <c r="L24" s="99">
        <v>863</v>
      </c>
      <c r="M24" s="100">
        <f t="shared" si="0"/>
        <v>788</v>
      </c>
      <c r="N24" s="70">
        <f t="shared" si="1"/>
        <v>21766</v>
      </c>
    </row>
    <row r="25" spans="1:18" ht="13.5" customHeight="1" x14ac:dyDescent="0.2">
      <c r="A25" s="67" t="s">
        <v>47</v>
      </c>
      <c r="B25" s="97">
        <v>1998</v>
      </c>
      <c r="C25" s="98">
        <v>1650</v>
      </c>
      <c r="D25" s="98">
        <v>2029</v>
      </c>
      <c r="E25" s="98">
        <v>1709</v>
      </c>
      <c r="F25" s="99">
        <v>4027</v>
      </c>
      <c r="G25" s="100">
        <v>3359</v>
      </c>
      <c r="H25" s="101">
        <v>20</v>
      </c>
      <c r="I25" s="98">
        <v>17</v>
      </c>
      <c r="J25" s="98">
        <v>11</v>
      </c>
      <c r="K25" s="98">
        <v>11</v>
      </c>
      <c r="L25" s="99">
        <v>31</v>
      </c>
      <c r="M25" s="100">
        <f t="shared" si="0"/>
        <v>28</v>
      </c>
      <c r="N25" s="70">
        <f t="shared" si="1"/>
        <v>4058</v>
      </c>
    </row>
    <row r="26" spans="1:18" ht="13.5" customHeight="1" x14ac:dyDescent="0.2">
      <c r="A26" s="67" t="s">
        <v>48</v>
      </c>
      <c r="B26" s="97">
        <v>2123</v>
      </c>
      <c r="C26" s="98">
        <v>1832</v>
      </c>
      <c r="D26" s="98">
        <v>2239</v>
      </c>
      <c r="E26" s="98">
        <v>1949</v>
      </c>
      <c r="F26" s="99">
        <v>4362</v>
      </c>
      <c r="G26" s="100">
        <v>3781</v>
      </c>
      <c r="H26" s="101">
        <v>77</v>
      </c>
      <c r="I26" s="98">
        <v>66</v>
      </c>
      <c r="J26" s="98">
        <v>51</v>
      </c>
      <c r="K26" s="98">
        <v>42</v>
      </c>
      <c r="L26" s="99">
        <v>128</v>
      </c>
      <c r="M26" s="100">
        <f t="shared" si="0"/>
        <v>108</v>
      </c>
      <c r="N26" s="70">
        <f t="shared" si="1"/>
        <v>4490</v>
      </c>
    </row>
    <row r="27" spans="1:18" ht="13.5" customHeight="1" x14ac:dyDescent="0.2">
      <c r="A27" s="67" t="s">
        <v>49</v>
      </c>
      <c r="B27" s="97">
        <v>888</v>
      </c>
      <c r="C27" s="98">
        <v>770</v>
      </c>
      <c r="D27" s="98">
        <v>968</v>
      </c>
      <c r="E27" s="98">
        <v>855</v>
      </c>
      <c r="F27" s="99">
        <v>1856</v>
      </c>
      <c r="G27" s="100">
        <v>1625</v>
      </c>
      <c r="H27" s="101">
        <v>14</v>
      </c>
      <c r="I27" s="98">
        <v>14</v>
      </c>
      <c r="J27" s="98">
        <v>10</v>
      </c>
      <c r="K27" s="98">
        <v>9</v>
      </c>
      <c r="L27" s="99">
        <v>24</v>
      </c>
      <c r="M27" s="100">
        <f t="shared" si="0"/>
        <v>23</v>
      </c>
      <c r="N27" s="70">
        <f t="shared" si="1"/>
        <v>1880</v>
      </c>
      <c r="R27" s="65"/>
    </row>
    <row r="28" spans="1:18" ht="13.5" customHeight="1" thickBot="1" x14ac:dyDescent="0.25">
      <c r="A28" s="68" t="s">
        <v>50</v>
      </c>
      <c r="B28" s="102">
        <v>3634</v>
      </c>
      <c r="C28" s="103">
        <v>2965</v>
      </c>
      <c r="D28" s="103">
        <v>3626</v>
      </c>
      <c r="E28" s="103">
        <v>2942</v>
      </c>
      <c r="F28" s="104">
        <v>7260</v>
      </c>
      <c r="G28" s="105">
        <v>5907</v>
      </c>
      <c r="H28" s="106">
        <v>532</v>
      </c>
      <c r="I28" s="103">
        <v>500</v>
      </c>
      <c r="J28" s="103">
        <v>285</v>
      </c>
      <c r="K28" s="103">
        <v>258</v>
      </c>
      <c r="L28" s="104">
        <v>817</v>
      </c>
      <c r="M28" s="105">
        <f t="shared" si="0"/>
        <v>758</v>
      </c>
      <c r="N28" s="71">
        <f t="shared" si="1"/>
        <v>8077</v>
      </c>
    </row>
    <row r="29" spans="1:18" s="8" customFormat="1" ht="20.25" customHeight="1" thickTop="1" thickBot="1" x14ac:dyDescent="0.25">
      <c r="A29" s="82" t="s">
        <v>51</v>
      </c>
      <c r="B29" s="86">
        <f t="shared" ref="B29:L29" si="2">SUM(B6:B28)</f>
        <v>142273</v>
      </c>
      <c r="C29" s="87">
        <f t="shared" si="2"/>
        <v>121980</v>
      </c>
      <c r="D29" s="87">
        <f t="shared" si="2"/>
        <v>152400</v>
      </c>
      <c r="E29" s="87">
        <f t="shared" si="2"/>
        <v>132950</v>
      </c>
      <c r="F29" s="87">
        <f t="shared" si="2"/>
        <v>294673</v>
      </c>
      <c r="G29" s="89">
        <f t="shared" si="2"/>
        <v>254930</v>
      </c>
      <c r="H29" s="90">
        <f t="shared" si="2"/>
        <v>5764</v>
      </c>
      <c r="I29" s="87">
        <f t="shared" si="2"/>
        <v>5321</v>
      </c>
      <c r="J29" s="87">
        <f t="shared" si="2"/>
        <v>3699</v>
      </c>
      <c r="K29" s="87">
        <f t="shared" si="2"/>
        <v>3294</v>
      </c>
      <c r="L29" s="87">
        <f t="shared" si="2"/>
        <v>9463</v>
      </c>
      <c r="M29" s="88">
        <f>SUM(M6:M28)</f>
        <v>8615</v>
      </c>
      <c r="N29" s="91">
        <f>F29+L29</f>
        <v>304136</v>
      </c>
    </row>
    <row r="30" spans="1:18" ht="13.5" thickTop="1" x14ac:dyDescent="0.2"/>
    <row r="31" spans="1:18" x14ac:dyDescent="0.2">
      <c r="A31" s="4" t="s">
        <v>52</v>
      </c>
      <c r="B31" s="1"/>
      <c r="L31" t="s">
        <v>105</v>
      </c>
    </row>
    <row r="32" spans="1:18" x14ac:dyDescent="0.2">
      <c r="A32" s="169" t="s">
        <v>53</v>
      </c>
      <c r="B32" s="169"/>
      <c r="J32" s="3"/>
      <c r="K32" s="3"/>
      <c r="L32" s="3"/>
    </row>
    <row r="34" ht="12" customHeight="1" x14ac:dyDescent="0.2"/>
    <row r="35" ht="14.25" customHeight="1" x14ac:dyDescent="0.2"/>
    <row r="37" ht="10.5" customHeight="1" x14ac:dyDescent="0.2"/>
    <row r="38" ht="13.5" customHeight="1" x14ac:dyDescent="0.2"/>
  </sheetData>
  <sortState ref="A34:G57">
    <sortCondition ref="A34"/>
  </sortState>
  <mergeCells count="5">
    <mergeCell ref="H4:M4"/>
    <mergeCell ref="A2:N2"/>
    <mergeCell ref="A32:B32"/>
    <mergeCell ref="A4:A5"/>
    <mergeCell ref="B4:G4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31" workbookViewId="0">
      <selection activeCell="A2" sqref="A2:F2"/>
    </sheetView>
  </sheetViews>
  <sheetFormatPr defaultRowHeight="12.75" x14ac:dyDescent="0.2"/>
  <cols>
    <col min="1" max="1" width="31.42578125" customWidth="1"/>
    <col min="2" max="6" width="10.85546875" customWidth="1"/>
  </cols>
  <sheetData>
    <row r="1" spans="1:6" ht="17.25" thickTop="1" x14ac:dyDescent="0.25">
      <c r="A1" s="175" t="s">
        <v>77</v>
      </c>
      <c r="B1" s="176"/>
      <c r="C1" s="176"/>
      <c r="D1" s="176"/>
      <c r="E1" s="176"/>
      <c r="F1" s="177"/>
    </row>
    <row r="2" spans="1:6" ht="17.25" thickBot="1" x14ac:dyDescent="0.3">
      <c r="A2" s="178" t="s">
        <v>109</v>
      </c>
      <c r="B2" s="179"/>
      <c r="C2" s="179"/>
      <c r="D2" s="179"/>
      <c r="E2" s="179"/>
      <c r="F2" s="180"/>
    </row>
    <row r="3" spans="1:6" ht="15.75" x14ac:dyDescent="0.25">
      <c r="A3" s="26"/>
      <c r="B3" s="9" t="s">
        <v>1</v>
      </c>
      <c r="C3" s="10" t="s">
        <v>1</v>
      </c>
      <c r="D3" s="9" t="s">
        <v>2</v>
      </c>
      <c r="E3" s="54"/>
      <c r="F3" s="27" t="s">
        <v>2</v>
      </c>
    </row>
    <row r="4" spans="1:6" ht="15.75" x14ac:dyDescent="0.25">
      <c r="A4" s="28" t="s">
        <v>78</v>
      </c>
      <c r="B4" s="11" t="s">
        <v>4</v>
      </c>
      <c r="C4" s="12" t="s">
        <v>5</v>
      </c>
      <c r="D4" s="11"/>
      <c r="E4" s="55" t="s">
        <v>6</v>
      </c>
      <c r="F4" s="29"/>
    </row>
    <row r="5" spans="1:6" ht="16.5" thickBot="1" x14ac:dyDescent="0.3">
      <c r="A5" s="30"/>
      <c r="B5" s="13" t="s">
        <v>7</v>
      </c>
      <c r="C5" s="14" t="s">
        <v>7</v>
      </c>
      <c r="D5" s="13" t="s">
        <v>8</v>
      </c>
      <c r="E5" s="56"/>
      <c r="F5" s="31" t="s">
        <v>9</v>
      </c>
    </row>
    <row r="6" spans="1:6" ht="16.5" thickTop="1" x14ac:dyDescent="0.25">
      <c r="A6" s="43" t="s">
        <v>79</v>
      </c>
      <c r="B6" s="107">
        <f>D6-C6</f>
        <v>232</v>
      </c>
      <c r="C6" s="108">
        <v>1375</v>
      </c>
      <c r="D6" s="109">
        <v>1607</v>
      </c>
      <c r="E6" s="109">
        <v>7</v>
      </c>
      <c r="F6" s="46">
        <f>D6+E6</f>
        <v>1614</v>
      </c>
    </row>
    <row r="7" spans="1:6" ht="15.75" x14ac:dyDescent="0.25">
      <c r="A7" s="44" t="s">
        <v>80</v>
      </c>
      <c r="B7" s="110">
        <f t="shared" ref="B7:B28" si="0">D7-C7</f>
        <v>496</v>
      </c>
      <c r="C7" s="111">
        <v>3189</v>
      </c>
      <c r="D7" s="112">
        <v>3685</v>
      </c>
      <c r="E7" s="112">
        <v>100</v>
      </c>
      <c r="F7" s="47">
        <f t="shared" ref="F7:F28" si="1">D7+E7</f>
        <v>3785</v>
      </c>
    </row>
    <row r="8" spans="1:6" ht="15.75" x14ac:dyDescent="0.25">
      <c r="A8" s="44" t="s">
        <v>81</v>
      </c>
      <c r="B8" s="110">
        <f t="shared" si="0"/>
        <v>374</v>
      </c>
      <c r="C8" s="111">
        <v>2179</v>
      </c>
      <c r="D8" s="112">
        <v>2553</v>
      </c>
      <c r="E8" s="112">
        <v>25</v>
      </c>
      <c r="F8" s="47">
        <f t="shared" si="1"/>
        <v>2578</v>
      </c>
    </row>
    <row r="9" spans="1:6" ht="15.75" x14ac:dyDescent="0.25">
      <c r="A9" s="44" t="s">
        <v>82</v>
      </c>
      <c r="B9" s="110">
        <f t="shared" si="0"/>
        <v>192</v>
      </c>
      <c r="C9" s="111">
        <v>1088</v>
      </c>
      <c r="D9" s="112">
        <v>1280</v>
      </c>
      <c r="E9" s="112">
        <v>7</v>
      </c>
      <c r="F9" s="47">
        <f t="shared" si="1"/>
        <v>1287</v>
      </c>
    </row>
    <row r="10" spans="1:6" ht="15.75" x14ac:dyDescent="0.25">
      <c r="A10" s="44" t="s">
        <v>83</v>
      </c>
      <c r="B10" s="110">
        <f t="shared" si="0"/>
        <v>1651</v>
      </c>
      <c r="C10" s="111">
        <v>10393</v>
      </c>
      <c r="D10" s="112">
        <v>12044</v>
      </c>
      <c r="E10" s="112">
        <v>433</v>
      </c>
      <c r="F10" s="47">
        <f t="shared" si="1"/>
        <v>12477</v>
      </c>
    </row>
    <row r="11" spans="1:6" ht="15.75" x14ac:dyDescent="0.25">
      <c r="A11" s="44" t="s">
        <v>84</v>
      </c>
      <c r="B11" s="110">
        <f t="shared" si="0"/>
        <v>122</v>
      </c>
      <c r="C11" s="111">
        <v>990</v>
      </c>
      <c r="D11" s="112">
        <v>1112</v>
      </c>
      <c r="E11" s="112">
        <v>16</v>
      </c>
      <c r="F11" s="47">
        <f t="shared" si="1"/>
        <v>1128</v>
      </c>
    </row>
    <row r="12" spans="1:6" ht="15.75" x14ac:dyDescent="0.25">
      <c r="A12" s="44" t="s">
        <v>85</v>
      </c>
      <c r="B12" s="110">
        <f t="shared" si="0"/>
        <v>508</v>
      </c>
      <c r="C12" s="111">
        <v>2730</v>
      </c>
      <c r="D12" s="112">
        <v>3238</v>
      </c>
      <c r="E12" s="112">
        <v>44</v>
      </c>
      <c r="F12" s="47">
        <f t="shared" si="1"/>
        <v>3282</v>
      </c>
    </row>
    <row r="13" spans="1:6" ht="16.5" customHeight="1" x14ac:dyDescent="0.25">
      <c r="A13" s="44" t="s">
        <v>86</v>
      </c>
      <c r="B13" s="110">
        <f t="shared" si="0"/>
        <v>5299</v>
      </c>
      <c r="C13" s="111">
        <v>32621</v>
      </c>
      <c r="D13" s="112">
        <v>37920</v>
      </c>
      <c r="E13" s="112">
        <v>1721</v>
      </c>
      <c r="F13" s="47">
        <f t="shared" si="1"/>
        <v>39641</v>
      </c>
    </row>
    <row r="14" spans="1:6" ht="15.75" x14ac:dyDescent="0.25">
      <c r="A14" s="44" t="s">
        <v>87</v>
      </c>
      <c r="B14" s="110">
        <f t="shared" si="0"/>
        <v>260</v>
      </c>
      <c r="C14" s="111">
        <v>1588</v>
      </c>
      <c r="D14" s="112">
        <v>1848</v>
      </c>
      <c r="E14" s="112">
        <v>22</v>
      </c>
      <c r="F14" s="48">
        <f t="shared" si="1"/>
        <v>1870</v>
      </c>
    </row>
    <row r="15" spans="1:6" ht="15.75" x14ac:dyDescent="0.25">
      <c r="A15" s="44" t="s">
        <v>88</v>
      </c>
      <c r="B15" s="110">
        <f t="shared" si="0"/>
        <v>116</v>
      </c>
      <c r="C15" s="111">
        <v>603</v>
      </c>
      <c r="D15" s="112">
        <v>719</v>
      </c>
      <c r="E15" s="112">
        <v>18</v>
      </c>
      <c r="F15" s="47">
        <f t="shared" si="1"/>
        <v>737</v>
      </c>
    </row>
    <row r="16" spans="1:6" ht="15.75" x14ac:dyDescent="0.25">
      <c r="A16" s="44" t="s">
        <v>89</v>
      </c>
      <c r="B16" s="110">
        <f t="shared" si="0"/>
        <v>13475</v>
      </c>
      <c r="C16" s="111">
        <v>92171</v>
      </c>
      <c r="D16" s="112">
        <v>105646</v>
      </c>
      <c r="E16" s="112">
        <v>3621</v>
      </c>
      <c r="F16" s="46">
        <f t="shared" si="1"/>
        <v>109267</v>
      </c>
    </row>
    <row r="17" spans="1:10" ht="15.75" x14ac:dyDescent="0.25">
      <c r="A17" s="44" t="s">
        <v>90</v>
      </c>
      <c r="B17" s="110">
        <f t="shared" si="0"/>
        <v>414</v>
      </c>
      <c r="C17" s="111">
        <v>2692</v>
      </c>
      <c r="D17" s="112">
        <v>3106</v>
      </c>
      <c r="E17" s="112">
        <v>27</v>
      </c>
      <c r="F17" s="47">
        <f t="shared" si="1"/>
        <v>3133</v>
      </c>
      <c r="J17" t="s">
        <v>105</v>
      </c>
    </row>
    <row r="18" spans="1:10" ht="15.75" x14ac:dyDescent="0.25">
      <c r="A18" s="44" t="s">
        <v>91</v>
      </c>
      <c r="B18" s="110">
        <f t="shared" si="0"/>
        <v>198</v>
      </c>
      <c r="C18" s="111">
        <v>1203</v>
      </c>
      <c r="D18" s="112">
        <v>1401</v>
      </c>
      <c r="E18" s="112">
        <v>15</v>
      </c>
      <c r="F18" s="47">
        <f t="shared" si="1"/>
        <v>1416</v>
      </c>
    </row>
    <row r="19" spans="1:10" ht="15.75" x14ac:dyDescent="0.25">
      <c r="A19" s="44" t="s">
        <v>92</v>
      </c>
      <c r="B19" s="110">
        <f t="shared" si="0"/>
        <v>692</v>
      </c>
      <c r="C19" s="111">
        <v>4212</v>
      </c>
      <c r="D19" s="112">
        <v>4904</v>
      </c>
      <c r="E19" s="112">
        <v>34</v>
      </c>
      <c r="F19" s="47">
        <f t="shared" si="1"/>
        <v>4938</v>
      </c>
    </row>
    <row r="20" spans="1:10" ht="15.75" x14ac:dyDescent="0.25">
      <c r="A20" s="45" t="s">
        <v>93</v>
      </c>
      <c r="B20" s="110">
        <f t="shared" si="0"/>
        <v>8156</v>
      </c>
      <c r="C20" s="111">
        <v>58173</v>
      </c>
      <c r="D20" s="112">
        <v>66329</v>
      </c>
      <c r="E20" s="112">
        <v>1227</v>
      </c>
      <c r="F20" s="47">
        <f t="shared" si="1"/>
        <v>67556</v>
      </c>
    </row>
    <row r="21" spans="1:10" ht="15.75" x14ac:dyDescent="0.25">
      <c r="A21" s="44" t="s">
        <v>94</v>
      </c>
      <c r="B21" s="110">
        <f t="shared" si="0"/>
        <v>165</v>
      </c>
      <c r="C21" s="111">
        <v>1048</v>
      </c>
      <c r="D21" s="112">
        <v>1213</v>
      </c>
      <c r="E21" s="112">
        <v>7</v>
      </c>
      <c r="F21" s="47">
        <f t="shared" si="1"/>
        <v>1220</v>
      </c>
    </row>
    <row r="22" spans="1:10" ht="15.75" x14ac:dyDescent="0.25">
      <c r="A22" s="44" t="s">
        <v>95</v>
      </c>
      <c r="B22" s="110">
        <f t="shared" si="0"/>
        <v>181</v>
      </c>
      <c r="C22" s="111">
        <v>1095</v>
      </c>
      <c r="D22" s="112">
        <v>1276</v>
      </c>
      <c r="E22" s="112">
        <v>16</v>
      </c>
      <c r="F22" s="47">
        <f t="shared" si="1"/>
        <v>1292</v>
      </c>
    </row>
    <row r="23" spans="1:10" ht="15.75" x14ac:dyDescent="0.25">
      <c r="A23" s="45" t="s">
        <v>96</v>
      </c>
      <c r="B23" s="110">
        <f t="shared" si="0"/>
        <v>929</v>
      </c>
      <c r="C23" s="111">
        <v>5455</v>
      </c>
      <c r="D23" s="112">
        <v>6384</v>
      </c>
      <c r="E23" s="112">
        <v>260</v>
      </c>
      <c r="F23" s="47">
        <f t="shared" si="1"/>
        <v>6644</v>
      </c>
    </row>
    <row r="24" spans="1:10" ht="15.75" x14ac:dyDescent="0.25">
      <c r="A24" s="44" t="s">
        <v>97</v>
      </c>
      <c r="B24" s="110">
        <f t="shared" si="0"/>
        <v>3450</v>
      </c>
      <c r="C24" s="111">
        <v>17453</v>
      </c>
      <c r="D24" s="112">
        <v>20903</v>
      </c>
      <c r="E24" s="112">
        <v>863</v>
      </c>
      <c r="F24" s="47">
        <f t="shared" si="1"/>
        <v>21766</v>
      </c>
      <c r="J24" t="s">
        <v>105</v>
      </c>
    </row>
    <row r="25" spans="1:10" ht="15.75" x14ac:dyDescent="0.25">
      <c r="A25" s="44" t="s">
        <v>98</v>
      </c>
      <c r="B25" s="110">
        <f t="shared" si="0"/>
        <v>668</v>
      </c>
      <c r="C25" s="111">
        <v>3359</v>
      </c>
      <c r="D25" s="112">
        <v>4027</v>
      </c>
      <c r="E25" s="112">
        <v>31</v>
      </c>
      <c r="F25" s="47">
        <f t="shared" si="1"/>
        <v>4058</v>
      </c>
      <c r="I25" t="s">
        <v>105</v>
      </c>
    </row>
    <row r="26" spans="1:10" ht="15.75" x14ac:dyDescent="0.25">
      <c r="A26" s="45" t="s">
        <v>99</v>
      </c>
      <c r="B26" s="110">
        <f t="shared" si="0"/>
        <v>581</v>
      </c>
      <c r="C26" s="111">
        <v>3781</v>
      </c>
      <c r="D26" s="112">
        <v>4362</v>
      </c>
      <c r="E26" s="112">
        <v>128</v>
      </c>
      <c r="F26" s="47">
        <f t="shared" si="1"/>
        <v>4490</v>
      </c>
    </row>
    <row r="27" spans="1:10" ht="15.75" x14ac:dyDescent="0.25">
      <c r="A27" s="45" t="s">
        <v>100</v>
      </c>
      <c r="B27" s="110">
        <f t="shared" si="0"/>
        <v>231</v>
      </c>
      <c r="C27" s="111">
        <v>1625</v>
      </c>
      <c r="D27" s="112">
        <v>1856</v>
      </c>
      <c r="E27" s="112">
        <v>24</v>
      </c>
      <c r="F27" s="47">
        <f t="shared" si="1"/>
        <v>1880</v>
      </c>
    </row>
    <row r="28" spans="1:10" ht="16.5" thickBot="1" x14ac:dyDescent="0.3">
      <c r="A28" s="32" t="s">
        <v>101</v>
      </c>
      <c r="B28" s="113">
        <f t="shared" si="0"/>
        <v>1353</v>
      </c>
      <c r="C28" s="114">
        <v>5907</v>
      </c>
      <c r="D28" s="115">
        <v>7260</v>
      </c>
      <c r="E28" s="115">
        <v>817</v>
      </c>
      <c r="F28" s="48">
        <f t="shared" si="1"/>
        <v>8077</v>
      </c>
      <c r="H28" t="s">
        <v>105</v>
      </c>
    </row>
    <row r="29" spans="1:10" ht="19.5" thickTop="1" thickBot="1" x14ac:dyDescent="0.3">
      <c r="A29" s="58" t="s">
        <v>22</v>
      </c>
      <c r="B29" s="59">
        <f>SUM(B6:B28)</f>
        <v>39743</v>
      </c>
      <c r="C29" s="60">
        <f>SUM(C6:C28)</f>
        <v>254930</v>
      </c>
      <c r="D29" s="59">
        <f>SUM(D6:D28)</f>
        <v>294673</v>
      </c>
      <c r="E29" s="61">
        <f>SUM(E6:E28)</f>
        <v>9463</v>
      </c>
      <c r="F29" s="62">
        <f>D29+E29</f>
        <v>304136</v>
      </c>
    </row>
    <row r="30" spans="1:10" ht="13.5" thickTop="1" x14ac:dyDescent="0.2"/>
  </sheetData>
  <mergeCells count="2">
    <mergeCell ref="A1:F1"/>
    <mergeCell ref="A2:F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opLeftCell="A28" workbookViewId="0">
      <selection activeCell="A3" sqref="A3:T3"/>
    </sheetView>
  </sheetViews>
  <sheetFormatPr defaultRowHeight="12.75" x14ac:dyDescent="0.2"/>
  <cols>
    <col min="1" max="1" width="22.140625" customWidth="1"/>
    <col min="2" max="2" width="6.42578125" customWidth="1"/>
    <col min="3" max="3" width="6.7109375" customWidth="1"/>
    <col min="4" max="4" width="7" customWidth="1"/>
    <col min="5" max="5" width="6.85546875" customWidth="1"/>
    <col min="6" max="6" width="6.28515625" customWidth="1"/>
    <col min="7" max="7" width="6.5703125" customWidth="1"/>
    <col min="8" max="10" width="5.140625" customWidth="1"/>
    <col min="11" max="11" width="5" customWidth="1"/>
    <col min="12" max="13" width="5.140625" customWidth="1"/>
    <col min="14" max="14" width="10.140625" customWidth="1"/>
    <col min="15" max="16" width="4.7109375" customWidth="1"/>
    <col min="17" max="17" width="4.28515625" customWidth="1"/>
    <col min="18" max="18" width="5" customWidth="1"/>
    <col min="19" max="19" width="4.7109375" customWidth="1"/>
    <col min="20" max="20" width="9.42578125" customWidth="1"/>
  </cols>
  <sheetData>
    <row r="1" spans="1:2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0" ht="15" x14ac:dyDescent="0.25">
      <c r="A2" s="6" t="s">
        <v>104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pans="1:20" ht="15" x14ac:dyDescent="0.25">
      <c r="A3" s="168" t="s">
        <v>108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</row>
    <row r="4" spans="1:20" ht="16.5" customHeight="1" thickBot="1" x14ac:dyDescent="0.25">
      <c r="A4" s="1"/>
      <c r="B4" s="1"/>
      <c r="C4" s="1"/>
      <c r="D4" s="2"/>
      <c r="E4" s="1"/>
      <c r="F4" s="1"/>
      <c r="G4" s="2"/>
      <c r="H4" s="2"/>
      <c r="I4" s="2"/>
      <c r="J4" s="2"/>
      <c r="K4" s="1"/>
      <c r="L4" s="2"/>
      <c r="M4" s="1"/>
      <c r="N4" s="1"/>
      <c r="O4" s="1"/>
    </row>
    <row r="5" spans="1:20" ht="19.5" customHeight="1" thickTop="1" thickBot="1" x14ac:dyDescent="0.25">
      <c r="A5" s="182" t="s">
        <v>72</v>
      </c>
      <c r="B5" s="184" t="s">
        <v>24</v>
      </c>
      <c r="C5" s="181"/>
      <c r="D5" s="181"/>
      <c r="E5" s="181"/>
      <c r="F5" s="181"/>
      <c r="G5" s="185"/>
      <c r="H5" s="181" t="s">
        <v>106</v>
      </c>
      <c r="I5" s="181"/>
      <c r="J5" s="181"/>
      <c r="K5" s="181"/>
      <c r="L5" s="181"/>
      <c r="M5" s="181"/>
      <c r="N5" s="33" t="s">
        <v>71</v>
      </c>
    </row>
    <row r="6" spans="1:20" ht="23.25" thickBot="1" x14ac:dyDescent="0.25">
      <c r="A6" s="183"/>
      <c r="B6" s="119" t="s">
        <v>67</v>
      </c>
      <c r="C6" s="120" t="s">
        <v>76</v>
      </c>
      <c r="D6" s="116" t="s">
        <v>68</v>
      </c>
      <c r="E6" s="120" t="s">
        <v>26</v>
      </c>
      <c r="F6" s="116" t="s">
        <v>27</v>
      </c>
      <c r="G6" s="133" t="s">
        <v>69</v>
      </c>
      <c r="H6" s="121" t="s">
        <v>67</v>
      </c>
      <c r="I6" s="120" t="s">
        <v>25</v>
      </c>
      <c r="J6" s="116" t="s">
        <v>68</v>
      </c>
      <c r="K6" s="120" t="s">
        <v>70</v>
      </c>
      <c r="L6" s="116" t="s">
        <v>27</v>
      </c>
      <c r="M6" s="122" t="s">
        <v>69</v>
      </c>
      <c r="N6" s="34" t="s">
        <v>2</v>
      </c>
    </row>
    <row r="7" spans="1:20" ht="13.5" customHeight="1" thickTop="1" x14ac:dyDescent="0.2">
      <c r="A7" s="117" t="s">
        <v>54</v>
      </c>
      <c r="B7" s="164">
        <v>256</v>
      </c>
      <c r="C7" s="130">
        <v>221</v>
      </c>
      <c r="D7" s="130">
        <v>268</v>
      </c>
      <c r="E7" s="130">
        <v>237</v>
      </c>
      <c r="F7" s="131">
        <v>524</v>
      </c>
      <c r="G7" s="132">
        <v>458</v>
      </c>
      <c r="H7" s="124">
        <v>1</v>
      </c>
      <c r="I7" s="130">
        <v>1</v>
      </c>
      <c r="J7" s="130">
        <v>1</v>
      </c>
      <c r="K7" s="130">
        <v>1</v>
      </c>
      <c r="L7" s="131">
        <v>2</v>
      </c>
      <c r="M7" s="123">
        <f t="shared" ref="M7:M18" si="0">SUM(I7+K7)</f>
        <v>2</v>
      </c>
      <c r="N7" s="35">
        <f t="shared" ref="N7:N19" si="1">F7+L7</f>
        <v>526</v>
      </c>
    </row>
    <row r="8" spans="1:20" x14ac:dyDescent="0.2">
      <c r="A8" s="118" t="s">
        <v>55</v>
      </c>
      <c r="B8" s="165">
        <v>705</v>
      </c>
      <c r="C8" s="79">
        <v>603</v>
      </c>
      <c r="D8" s="79">
        <v>732</v>
      </c>
      <c r="E8" s="79">
        <v>633</v>
      </c>
      <c r="F8" s="125">
        <v>1437</v>
      </c>
      <c r="G8" s="126">
        <v>1236</v>
      </c>
      <c r="H8" s="81">
        <v>6</v>
      </c>
      <c r="I8" s="79">
        <v>6</v>
      </c>
      <c r="J8" s="79">
        <v>2</v>
      </c>
      <c r="K8" s="79">
        <v>2</v>
      </c>
      <c r="L8" s="125">
        <v>8</v>
      </c>
      <c r="M8" s="80">
        <f t="shared" si="0"/>
        <v>8</v>
      </c>
      <c r="N8" s="36">
        <f t="shared" si="1"/>
        <v>1445</v>
      </c>
    </row>
    <row r="9" spans="1:20" x14ac:dyDescent="0.2">
      <c r="A9" s="118" t="s">
        <v>56</v>
      </c>
      <c r="B9" s="165">
        <v>388</v>
      </c>
      <c r="C9" s="79">
        <v>335</v>
      </c>
      <c r="D9" s="79">
        <v>414</v>
      </c>
      <c r="E9" s="79">
        <v>356</v>
      </c>
      <c r="F9" s="125">
        <v>802</v>
      </c>
      <c r="G9" s="126">
        <v>691</v>
      </c>
      <c r="H9" s="81">
        <v>3</v>
      </c>
      <c r="I9" s="79">
        <v>3</v>
      </c>
      <c r="J9" s="79"/>
      <c r="K9" s="79"/>
      <c r="L9" s="125">
        <v>3</v>
      </c>
      <c r="M9" s="80">
        <f t="shared" si="0"/>
        <v>3</v>
      </c>
      <c r="N9" s="36">
        <f t="shared" si="1"/>
        <v>805</v>
      </c>
    </row>
    <row r="10" spans="1:20" x14ac:dyDescent="0.2">
      <c r="A10" s="118" t="s">
        <v>57</v>
      </c>
      <c r="B10" s="165">
        <v>2166</v>
      </c>
      <c r="C10" s="79">
        <v>1816</v>
      </c>
      <c r="D10" s="79">
        <v>2207</v>
      </c>
      <c r="E10" s="79">
        <v>1898</v>
      </c>
      <c r="F10" s="125">
        <v>4373</v>
      </c>
      <c r="G10" s="126">
        <v>3714</v>
      </c>
      <c r="H10" s="81">
        <v>10</v>
      </c>
      <c r="I10" s="79">
        <v>10</v>
      </c>
      <c r="J10" s="79">
        <v>12</v>
      </c>
      <c r="K10" s="79">
        <v>12</v>
      </c>
      <c r="L10" s="125">
        <v>22</v>
      </c>
      <c r="M10" s="80">
        <f t="shared" si="0"/>
        <v>22</v>
      </c>
      <c r="N10" s="36">
        <f t="shared" si="1"/>
        <v>4395</v>
      </c>
    </row>
    <row r="11" spans="1:20" x14ac:dyDescent="0.2">
      <c r="A11" s="118" t="s">
        <v>58</v>
      </c>
      <c r="B11" s="165">
        <v>338</v>
      </c>
      <c r="C11" s="79">
        <v>281</v>
      </c>
      <c r="D11" s="79">
        <v>316</v>
      </c>
      <c r="E11" s="79">
        <v>275</v>
      </c>
      <c r="F11" s="125">
        <v>654</v>
      </c>
      <c r="G11" s="126">
        <v>556</v>
      </c>
      <c r="H11" s="81">
        <v>5</v>
      </c>
      <c r="I11" s="79">
        <v>5</v>
      </c>
      <c r="J11" s="79">
        <v>1</v>
      </c>
      <c r="K11" s="79">
        <v>1</v>
      </c>
      <c r="L11" s="125">
        <v>6</v>
      </c>
      <c r="M11" s="80">
        <f t="shared" si="0"/>
        <v>6</v>
      </c>
      <c r="N11" s="36">
        <f t="shared" si="1"/>
        <v>660</v>
      </c>
    </row>
    <row r="12" spans="1:20" x14ac:dyDescent="0.2">
      <c r="A12" s="118" t="s">
        <v>102</v>
      </c>
      <c r="B12" s="165">
        <v>1356</v>
      </c>
      <c r="C12" s="79">
        <v>1141</v>
      </c>
      <c r="D12" s="79">
        <v>1381</v>
      </c>
      <c r="E12" s="79">
        <v>1211</v>
      </c>
      <c r="F12" s="125">
        <v>2737</v>
      </c>
      <c r="G12" s="126">
        <v>2352</v>
      </c>
      <c r="H12" s="81">
        <v>10</v>
      </c>
      <c r="I12" s="79">
        <v>10</v>
      </c>
      <c r="J12" s="79">
        <v>3</v>
      </c>
      <c r="K12" s="79">
        <v>3</v>
      </c>
      <c r="L12" s="125">
        <v>13</v>
      </c>
      <c r="M12" s="80">
        <f t="shared" si="0"/>
        <v>13</v>
      </c>
      <c r="N12" s="36">
        <f t="shared" si="1"/>
        <v>2750</v>
      </c>
    </row>
    <row r="13" spans="1:20" x14ac:dyDescent="0.2">
      <c r="A13" s="118" t="s">
        <v>59</v>
      </c>
      <c r="B13" s="165">
        <v>3069</v>
      </c>
      <c r="C13" s="79">
        <v>2607</v>
      </c>
      <c r="D13" s="79">
        <v>3119</v>
      </c>
      <c r="E13" s="79">
        <v>2689</v>
      </c>
      <c r="F13" s="125">
        <v>6188</v>
      </c>
      <c r="G13" s="126">
        <v>5296</v>
      </c>
      <c r="H13" s="81">
        <v>20</v>
      </c>
      <c r="I13" s="79">
        <v>20</v>
      </c>
      <c r="J13" s="79">
        <v>11</v>
      </c>
      <c r="K13" s="79">
        <v>11</v>
      </c>
      <c r="L13" s="125">
        <v>31</v>
      </c>
      <c r="M13" s="80">
        <f t="shared" si="0"/>
        <v>31</v>
      </c>
      <c r="N13" s="36">
        <f t="shared" si="1"/>
        <v>6219</v>
      </c>
    </row>
    <row r="14" spans="1:20" x14ac:dyDescent="0.2">
      <c r="A14" s="118" t="s">
        <v>60</v>
      </c>
      <c r="B14" s="165">
        <v>959</v>
      </c>
      <c r="C14" s="79">
        <v>799</v>
      </c>
      <c r="D14" s="79">
        <v>972</v>
      </c>
      <c r="E14" s="79">
        <v>825</v>
      </c>
      <c r="F14" s="125">
        <v>1931</v>
      </c>
      <c r="G14" s="126">
        <v>1624</v>
      </c>
      <c r="H14" s="81">
        <v>3</v>
      </c>
      <c r="I14" s="79">
        <v>3</v>
      </c>
      <c r="J14" s="79">
        <v>3</v>
      </c>
      <c r="K14" s="79">
        <v>2</v>
      </c>
      <c r="L14" s="125">
        <v>6</v>
      </c>
      <c r="M14" s="80">
        <f t="shared" si="0"/>
        <v>5</v>
      </c>
      <c r="N14" s="36">
        <f t="shared" si="1"/>
        <v>1937</v>
      </c>
    </row>
    <row r="15" spans="1:20" x14ac:dyDescent="0.2">
      <c r="A15" s="118" t="s">
        <v>61</v>
      </c>
      <c r="B15" s="165">
        <v>978</v>
      </c>
      <c r="C15" s="79">
        <v>785</v>
      </c>
      <c r="D15" s="79">
        <v>1053</v>
      </c>
      <c r="E15" s="79">
        <v>856</v>
      </c>
      <c r="F15" s="125">
        <v>2031</v>
      </c>
      <c r="G15" s="126">
        <v>1641</v>
      </c>
      <c r="H15" s="81">
        <v>15</v>
      </c>
      <c r="I15" s="79">
        <v>14</v>
      </c>
      <c r="J15" s="79">
        <v>5</v>
      </c>
      <c r="K15" s="79">
        <v>5</v>
      </c>
      <c r="L15" s="125">
        <v>20</v>
      </c>
      <c r="M15" s="80">
        <f t="shared" si="0"/>
        <v>19</v>
      </c>
      <c r="N15" s="36">
        <f t="shared" si="1"/>
        <v>2051</v>
      </c>
    </row>
    <row r="16" spans="1:20" x14ac:dyDescent="0.2">
      <c r="A16" s="118" t="s">
        <v>62</v>
      </c>
      <c r="B16" s="165">
        <v>3416</v>
      </c>
      <c r="C16" s="79">
        <v>2926</v>
      </c>
      <c r="D16" s="79">
        <v>3671</v>
      </c>
      <c r="E16" s="79">
        <v>3166</v>
      </c>
      <c r="F16" s="125">
        <v>7087</v>
      </c>
      <c r="G16" s="126">
        <v>6092</v>
      </c>
      <c r="H16" s="81">
        <v>30</v>
      </c>
      <c r="I16" s="79">
        <v>30</v>
      </c>
      <c r="J16" s="79">
        <v>13</v>
      </c>
      <c r="K16" s="79">
        <v>13</v>
      </c>
      <c r="L16" s="125">
        <v>43</v>
      </c>
      <c r="M16" s="80">
        <f t="shared" si="0"/>
        <v>43</v>
      </c>
      <c r="N16" s="36">
        <f t="shared" si="1"/>
        <v>7130</v>
      </c>
    </row>
    <row r="17" spans="1:22" x14ac:dyDescent="0.2">
      <c r="A17" s="118" t="s">
        <v>63</v>
      </c>
      <c r="B17" s="165">
        <v>1380</v>
      </c>
      <c r="C17" s="79">
        <v>1172</v>
      </c>
      <c r="D17" s="79">
        <v>1446</v>
      </c>
      <c r="E17" s="79">
        <v>1246</v>
      </c>
      <c r="F17" s="125">
        <v>2826</v>
      </c>
      <c r="G17" s="126">
        <v>2418</v>
      </c>
      <c r="H17" s="81">
        <v>36</v>
      </c>
      <c r="I17" s="79">
        <v>35</v>
      </c>
      <c r="J17" s="79">
        <v>26</v>
      </c>
      <c r="K17" s="79">
        <v>21</v>
      </c>
      <c r="L17" s="125">
        <v>62</v>
      </c>
      <c r="M17" s="80">
        <f t="shared" si="0"/>
        <v>56</v>
      </c>
      <c r="N17" s="36">
        <f t="shared" si="1"/>
        <v>2888</v>
      </c>
    </row>
    <row r="18" spans="1:22" ht="13.5" thickBot="1" x14ac:dyDescent="0.25">
      <c r="A18" s="134" t="s">
        <v>64</v>
      </c>
      <c r="B18" s="166">
        <v>303</v>
      </c>
      <c r="C18" s="83">
        <v>252</v>
      </c>
      <c r="D18" s="83">
        <v>310</v>
      </c>
      <c r="E18" s="83">
        <v>262</v>
      </c>
      <c r="F18" s="127">
        <v>613</v>
      </c>
      <c r="G18" s="128">
        <v>514</v>
      </c>
      <c r="H18" s="85">
        <v>3</v>
      </c>
      <c r="I18" s="83">
        <v>3</v>
      </c>
      <c r="J18" s="83">
        <v>3</v>
      </c>
      <c r="K18" s="83">
        <v>3</v>
      </c>
      <c r="L18" s="127">
        <v>6</v>
      </c>
      <c r="M18" s="84">
        <f t="shared" si="0"/>
        <v>6</v>
      </c>
      <c r="N18" s="135">
        <f t="shared" si="1"/>
        <v>619</v>
      </c>
    </row>
    <row r="19" spans="1:22" ht="14.25" thickTop="1" thickBot="1" x14ac:dyDescent="0.25">
      <c r="A19" s="53" t="s">
        <v>65</v>
      </c>
      <c r="B19" s="129">
        <f t="shared" ref="B19:M19" si="2">SUM(B7:B18)</f>
        <v>15314</v>
      </c>
      <c r="C19" s="37">
        <f t="shared" si="2"/>
        <v>12938</v>
      </c>
      <c r="D19" s="37">
        <f t="shared" si="2"/>
        <v>15889</v>
      </c>
      <c r="E19" s="50">
        <f t="shared" si="2"/>
        <v>13654</v>
      </c>
      <c r="F19" s="37">
        <f t="shared" si="2"/>
        <v>31203</v>
      </c>
      <c r="G19" s="38">
        <f t="shared" si="2"/>
        <v>26592</v>
      </c>
      <c r="H19" s="40">
        <f t="shared" si="2"/>
        <v>142</v>
      </c>
      <c r="I19" s="39">
        <f t="shared" si="2"/>
        <v>140</v>
      </c>
      <c r="J19" s="39">
        <f t="shared" si="2"/>
        <v>80</v>
      </c>
      <c r="K19" s="41">
        <f t="shared" si="2"/>
        <v>74</v>
      </c>
      <c r="L19" s="37">
        <f t="shared" si="2"/>
        <v>222</v>
      </c>
      <c r="M19" s="51">
        <f t="shared" si="2"/>
        <v>214</v>
      </c>
      <c r="N19" s="42">
        <f t="shared" si="1"/>
        <v>31425</v>
      </c>
    </row>
    <row r="20" spans="1:22" ht="13.5" thickTop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V20" t="s">
        <v>105</v>
      </c>
    </row>
    <row r="21" spans="1:22" x14ac:dyDescent="0.2">
      <c r="A21" s="4" t="s">
        <v>52</v>
      </c>
      <c r="B21" s="1"/>
      <c r="C21" s="1"/>
      <c r="D21" s="1"/>
      <c r="E21" s="2"/>
      <c r="F21" s="2"/>
      <c r="G21" s="1"/>
      <c r="H21" s="1"/>
      <c r="I21" s="1"/>
      <c r="J21" s="1"/>
      <c r="K21" s="1"/>
      <c r="L21" s="1"/>
      <c r="M21" s="1"/>
      <c r="N21" s="1"/>
      <c r="O21" s="1"/>
    </row>
    <row r="22" spans="1:22" x14ac:dyDescent="0.2">
      <c r="A22" s="169" t="s">
        <v>53</v>
      </c>
      <c r="B22" s="169"/>
      <c r="C22" s="2"/>
      <c r="D22" s="1"/>
      <c r="E22" s="2"/>
      <c r="F22" s="2"/>
      <c r="G22" s="1"/>
      <c r="H22" s="1"/>
      <c r="I22" s="1"/>
      <c r="J22" s="1"/>
      <c r="K22" s="1"/>
      <c r="L22" s="1" t="s">
        <v>105</v>
      </c>
      <c r="M22" s="1" t="s">
        <v>105</v>
      </c>
      <c r="N22" s="1"/>
      <c r="O22" s="1"/>
    </row>
    <row r="23" spans="1:22" x14ac:dyDescent="0.2">
      <c r="A23" s="5"/>
      <c r="B23" s="1"/>
      <c r="C23" s="1"/>
      <c r="D23" s="1"/>
      <c r="E23" s="2"/>
      <c r="F23" s="2"/>
      <c r="G23" s="1"/>
      <c r="H23" s="1"/>
      <c r="I23" s="1"/>
      <c r="J23" s="1"/>
      <c r="K23" s="1"/>
      <c r="L23" s="1"/>
      <c r="M23" s="1" t="s">
        <v>105</v>
      </c>
      <c r="N23" s="1"/>
      <c r="O23" s="1"/>
    </row>
    <row r="26" spans="1:22" ht="16.5" customHeight="1" x14ac:dyDescent="0.2"/>
  </sheetData>
  <sortState ref="A26:G37">
    <sortCondition ref="A26"/>
  </sortState>
  <mergeCells count="5">
    <mergeCell ref="H5:M5"/>
    <mergeCell ref="A3:T3"/>
    <mergeCell ref="A22:B22"/>
    <mergeCell ref="A5:A6"/>
    <mergeCell ref="B5:G5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8" workbookViewId="0">
      <selection activeCell="A2" sqref="A2:F2"/>
    </sheetView>
  </sheetViews>
  <sheetFormatPr defaultRowHeight="12.75" x14ac:dyDescent="0.2"/>
  <cols>
    <col min="1" max="1" width="29.7109375" customWidth="1"/>
    <col min="2" max="2" width="10" customWidth="1"/>
    <col min="3" max="3" width="11.42578125" customWidth="1"/>
    <col min="4" max="4" width="10.7109375" customWidth="1"/>
    <col min="5" max="5" width="8.85546875" customWidth="1"/>
    <col min="6" max="6" width="10.7109375" customWidth="1"/>
  </cols>
  <sheetData>
    <row r="1" spans="1:11" ht="15.75" thickTop="1" x14ac:dyDescent="0.25">
      <c r="A1" s="186" t="s">
        <v>0</v>
      </c>
      <c r="B1" s="187"/>
      <c r="C1" s="187"/>
      <c r="D1" s="187"/>
      <c r="E1" s="187"/>
      <c r="F1" s="188"/>
    </row>
    <row r="2" spans="1:11" ht="15.75" thickBot="1" x14ac:dyDescent="0.3">
      <c r="A2" s="189" t="s">
        <v>107</v>
      </c>
      <c r="B2" s="190"/>
      <c r="C2" s="190"/>
      <c r="D2" s="190"/>
      <c r="E2" s="190"/>
      <c r="F2" s="191"/>
    </row>
    <row r="3" spans="1:11" ht="17.25" thickTop="1" x14ac:dyDescent="0.25">
      <c r="A3" s="22"/>
      <c r="B3" s="23" t="s">
        <v>1</v>
      </c>
      <c r="C3" s="25" t="s">
        <v>1</v>
      </c>
      <c r="D3" s="24" t="s">
        <v>2</v>
      </c>
      <c r="E3" s="139"/>
      <c r="F3" s="136" t="s">
        <v>2</v>
      </c>
    </row>
    <row r="4" spans="1:11" ht="16.5" x14ac:dyDescent="0.25">
      <c r="A4" s="19" t="s">
        <v>3</v>
      </c>
      <c r="B4" s="18" t="s">
        <v>4</v>
      </c>
      <c r="C4" s="16" t="s">
        <v>5</v>
      </c>
      <c r="D4" s="15"/>
      <c r="E4" s="140" t="s">
        <v>6</v>
      </c>
      <c r="F4" s="137"/>
    </row>
    <row r="5" spans="1:11" ht="18.75" thickBot="1" x14ac:dyDescent="0.3">
      <c r="A5" s="20"/>
      <c r="B5" s="141" t="s">
        <v>7</v>
      </c>
      <c r="C5" s="57" t="s">
        <v>7</v>
      </c>
      <c r="D5" s="17" t="s">
        <v>8</v>
      </c>
      <c r="E5" s="142"/>
      <c r="F5" s="138" t="s">
        <v>9</v>
      </c>
    </row>
    <row r="6" spans="1:11" ht="21" customHeight="1" thickTop="1" x14ac:dyDescent="0.25">
      <c r="A6" s="143" t="s">
        <v>10</v>
      </c>
      <c r="B6" s="145">
        <f>D6-C6</f>
        <v>66</v>
      </c>
      <c r="C6" s="146">
        <v>458</v>
      </c>
      <c r="D6" s="147">
        <v>524</v>
      </c>
      <c r="E6" s="148">
        <v>2</v>
      </c>
      <c r="F6" s="155">
        <f>D6+E6</f>
        <v>526</v>
      </c>
    </row>
    <row r="7" spans="1:11" ht="21" customHeight="1" x14ac:dyDescent="0.25">
      <c r="A7" s="21" t="s">
        <v>11</v>
      </c>
      <c r="B7" s="149">
        <f t="shared" ref="B7:B17" si="0">D7-C7</f>
        <v>201</v>
      </c>
      <c r="C7" s="150">
        <v>1236</v>
      </c>
      <c r="D7" s="112">
        <v>1437</v>
      </c>
      <c r="E7" s="151">
        <v>8</v>
      </c>
      <c r="F7" s="156">
        <f t="shared" ref="F7:F17" si="1">D7+E7</f>
        <v>1445</v>
      </c>
      <c r="J7" s="49" t="s">
        <v>105</v>
      </c>
    </row>
    <row r="8" spans="1:11" ht="21" customHeight="1" x14ac:dyDescent="0.25">
      <c r="A8" s="21" t="s">
        <v>12</v>
      </c>
      <c r="B8" s="149">
        <f t="shared" si="0"/>
        <v>111</v>
      </c>
      <c r="C8" s="150">
        <v>691</v>
      </c>
      <c r="D8" s="112">
        <v>802</v>
      </c>
      <c r="E8" s="151">
        <v>3</v>
      </c>
      <c r="F8" s="156">
        <f t="shared" si="1"/>
        <v>805</v>
      </c>
    </row>
    <row r="9" spans="1:11" ht="21" customHeight="1" x14ac:dyDescent="0.25">
      <c r="A9" s="21" t="s">
        <v>13</v>
      </c>
      <c r="B9" s="149">
        <f t="shared" si="0"/>
        <v>659</v>
      </c>
      <c r="C9" s="150">
        <v>3714</v>
      </c>
      <c r="D9" s="112">
        <v>4373</v>
      </c>
      <c r="E9" s="151">
        <v>22</v>
      </c>
      <c r="F9" s="156">
        <f t="shared" si="1"/>
        <v>4395</v>
      </c>
    </row>
    <row r="10" spans="1:11" ht="21" customHeight="1" x14ac:dyDescent="0.25">
      <c r="A10" s="21" t="s">
        <v>14</v>
      </c>
      <c r="B10" s="149">
        <f t="shared" si="0"/>
        <v>98</v>
      </c>
      <c r="C10" s="150">
        <v>556</v>
      </c>
      <c r="D10" s="112">
        <v>654</v>
      </c>
      <c r="E10" s="151">
        <v>6</v>
      </c>
      <c r="F10" s="156">
        <f t="shared" si="1"/>
        <v>660</v>
      </c>
    </row>
    <row r="11" spans="1:11" ht="21" customHeight="1" x14ac:dyDescent="0.25">
      <c r="A11" s="21" t="s">
        <v>15</v>
      </c>
      <c r="B11" s="149">
        <f t="shared" si="0"/>
        <v>385</v>
      </c>
      <c r="C11" s="150">
        <v>2352</v>
      </c>
      <c r="D11" s="112">
        <v>2737</v>
      </c>
      <c r="E11" s="151">
        <v>13</v>
      </c>
      <c r="F11" s="156">
        <f t="shared" si="1"/>
        <v>2750</v>
      </c>
      <c r="J11" s="65"/>
    </row>
    <row r="12" spans="1:11" ht="21" customHeight="1" x14ac:dyDescent="0.25">
      <c r="A12" s="21" t="s">
        <v>16</v>
      </c>
      <c r="B12" s="149">
        <f t="shared" si="0"/>
        <v>892</v>
      </c>
      <c r="C12" s="150">
        <v>5296</v>
      </c>
      <c r="D12" s="112">
        <v>6188</v>
      </c>
      <c r="E12" s="151">
        <v>31</v>
      </c>
      <c r="F12" s="156">
        <f t="shared" si="1"/>
        <v>6219</v>
      </c>
    </row>
    <row r="13" spans="1:11" ht="21" customHeight="1" x14ac:dyDescent="0.25">
      <c r="A13" s="21" t="s">
        <v>17</v>
      </c>
      <c r="B13" s="149">
        <f t="shared" si="0"/>
        <v>307</v>
      </c>
      <c r="C13" s="150">
        <v>1624</v>
      </c>
      <c r="D13" s="112">
        <v>1931</v>
      </c>
      <c r="E13" s="151">
        <v>6</v>
      </c>
      <c r="F13" s="156">
        <f t="shared" si="1"/>
        <v>1937</v>
      </c>
    </row>
    <row r="14" spans="1:11" ht="21" customHeight="1" x14ac:dyDescent="0.25">
      <c r="A14" s="21" t="s">
        <v>18</v>
      </c>
      <c r="B14" s="149">
        <f t="shared" si="0"/>
        <v>390</v>
      </c>
      <c r="C14" s="150">
        <v>1641</v>
      </c>
      <c r="D14" s="112">
        <v>2031</v>
      </c>
      <c r="E14" s="151">
        <v>20</v>
      </c>
      <c r="F14" s="156">
        <f t="shared" si="1"/>
        <v>2051</v>
      </c>
      <c r="K14" t="s">
        <v>105</v>
      </c>
    </row>
    <row r="15" spans="1:11" ht="21" customHeight="1" x14ac:dyDescent="0.25">
      <c r="A15" s="21" t="s">
        <v>19</v>
      </c>
      <c r="B15" s="149">
        <f t="shared" si="0"/>
        <v>995</v>
      </c>
      <c r="C15" s="150">
        <v>6092</v>
      </c>
      <c r="D15" s="112">
        <v>7087</v>
      </c>
      <c r="E15" s="151">
        <v>43</v>
      </c>
      <c r="F15" s="156">
        <f t="shared" si="1"/>
        <v>7130</v>
      </c>
    </row>
    <row r="16" spans="1:11" ht="21" customHeight="1" x14ac:dyDescent="0.25">
      <c r="A16" s="21" t="s">
        <v>20</v>
      </c>
      <c r="B16" s="149">
        <f t="shared" si="0"/>
        <v>408</v>
      </c>
      <c r="C16" s="150">
        <v>2418</v>
      </c>
      <c r="D16" s="112">
        <v>2826</v>
      </c>
      <c r="E16" s="151">
        <v>62</v>
      </c>
      <c r="F16" s="156">
        <f t="shared" si="1"/>
        <v>2888</v>
      </c>
      <c r="K16" t="s">
        <v>105</v>
      </c>
    </row>
    <row r="17" spans="1:6" ht="21" customHeight="1" thickBot="1" x14ac:dyDescent="0.3">
      <c r="A17" s="144" t="s">
        <v>21</v>
      </c>
      <c r="B17" s="152">
        <f t="shared" si="0"/>
        <v>99</v>
      </c>
      <c r="C17" s="153">
        <v>514</v>
      </c>
      <c r="D17" s="115">
        <v>613</v>
      </c>
      <c r="E17" s="154">
        <v>6</v>
      </c>
      <c r="F17" s="157">
        <f t="shared" si="1"/>
        <v>619</v>
      </c>
    </row>
    <row r="18" spans="1:6" ht="21" customHeight="1" thickTop="1" thickBot="1" x14ac:dyDescent="0.3">
      <c r="A18" s="52" t="s">
        <v>22</v>
      </c>
      <c r="B18" s="158">
        <f>SUM(B6:B17)</f>
        <v>4611</v>
      </c>
      <c r="C18" s="159">
        <f>SUM(C6:C17)</f>
        <v>26592</v>
      </c>
      <c r="D18" s="160">
        <f>SUM(D6:D17)</f>
        <v>31203</v>
      </c>
      <c r="E18" s="161">
        <f>SUM(E6:E17)</f>
        <v>222</v>
      </c>
      <c r="F18" s="162">
        <f>SUM(F6:F17)</f>
        <v>31425</v>
      </c>
    </row>
    <row r="19" spans="1:6" ht="13.5" thickTop="1" x14ac:dyDescent="0.2"/>
  </sheetData>
  <mergeCells count="2">
    <mergeCell ref="A1:F1"/>
    <mergeCell ref="A2:F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" sqref="A1:H1"/>
    </sheetView>
  </sheetViews>
  <sheetFormatPr defaultRowHeight="12.75" x14ac:dyDescent="0.2"/>
  <cols>
    <col min="1" max="1" width="21.140625" customWidth="1"/>
  </cols>
  <sheetData/>
  <sortState ref="A1:G13">
    <sortCondition ref="A1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Městské obvody</vt:lpstr>
      <vt:lpstr>Městské obvody - zjednodušená</vt:lpstr>
      <vt:lpstr>Obce</vt:lpstr>
      <vt:lpstr>Obce - zjednodušená</vt:lpstr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Your User Name</cp:lastModifiedBy>
  <cp:lastPrinted>2012-05-31T06:43:23Z</cp:lastPrinted>
  <dcterms:created xsi:type="dcterms:W3CDTF">1997-01-24T11:07:25Z</dcterms:created>
  <dcterms:modified xsi:type="dcterms:W3CDTF">2014-01-06T13:14:13Z</dcterms:modified>
</cp:coreProperties>
</file>